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7965"/>
  </bookViews>
  <sheets>
    <sheet name="Sheet1" sheetId="1" r:id="rId1"/>
  </sheets>
  <definedNames>
    <definedName name="_xlnm.Print_Area" localSheetId="0">Sheet1!$A$1:$AI$51</definedName>
  </definedNames>
  <calcPr calcId="12451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P21"/>
  <c r="G26"/>
  <c r="D13" l="1"/>
  <c r="D14"/>
  <c r="D15"/>
  <c r="D16"/>
  <c r="D18"/>
  <c r="D19"/>
  <c r="D20"/>
  <c r="D12"/>
  <c r="B22"/>
  <c r="K19" l="1"/>
  <c r="K18"/>
  <c r="K51"/>
  <c r="J51"/>
  <c r="F51"/>
  <c r="E51"/>
  <c r="I28"/>
  <c r="J28" s="1"/>
  <c r="H28"/>
  <c r="F28"/>
  <c r="G28" s="1"/>
  <c r="C28"/>
  <c r="D28" s="1"/>
  <c r="B28"/>
  <c r="J27"/>
  <c r="G27"/>
  <c r="K27" s="1"/>
  <c r="D27"/>
  <c r="J26"/>
  <c r="D26"/>
  <c r="J25"/>
  <c r="G25"/>
  <c r="D25"/>
  <c r="J24"/>
  <c r="G24"/>
  <c r="D24"/>
  <c r="J23"/>
  <c r="G23"/>
  <c r="K23" s="1"/>
  <c r="D23"/>
  <c r="I22"/>
  <c r="H22"/>
  <c r="F22"/>
  <c r="E22"/>
  <c r="E29" s="1"/>
  <c r="C22"/>
  <c r="J21"/>
  <c r="G21"/>
  <c r="D21"/>
  <c r="J20"/>
  <c r="K20" s="1"/>
  <c r="G20"/>
  <c r="J19"/>
  <c r="G19"/>
  <c r="J18"/>
  <c r="G18"/>
  <c r="J17"/>
  <c r="G17"/>
  <c r="J16"/>
  <c r="G16"/>
  <c r="J15"/>
  <c r="G15"/>
  <c r="J14"/>
  <c r="G14"/>
  <c r="J13"/>
  <c r="G13"/>
  <c r="J12"/>
  <c r="G12"/>
  <c r="K26" l="1"/>
  <c r="K17"/>
  <c r="K25"/>
  <c r="K24"/>
  <c r="K16"/>
  <c r="K15"/>
  <c r="K13"/>
  <c r="K14"/>
  <c r="K21"/>
  <c r="H29"/>
  <c r="C29"/>
  <c r="F29"/>
  <c r="I29"/>
  <c r="K28"/>
  <c r="J22"/>
  <c r="J29" s="1"/>
  <c r="G22"/>
  <c r="G29" s="1"/>
  <c r="K12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<sst xmlns="http://schemas.openxmlformats.org/spreadsheetml/2006/main" count="170" uniqueCount="123">
  <si>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</si>
  <si>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</si>
  <si>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</si>
  <si>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</si>
  <si>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</si>
  <si>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</si>
  <si>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</si>
  <si>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</si>
  <si>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</si>
  <si>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</si>
  <si>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</si>
  <si>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</si>
  <si>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</si>
  <si>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</si>
  <si>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</si>
  <si>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</si>
  <si>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</si>
  <si>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</si>
  <si>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</si>
  <si>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</si>
  <si>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</si>
  <si>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</si>
  <si>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</si>
  <si>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</si>
  <si>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</si>
  <si>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</si>
  <si>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</si>
  <si>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</si>
  <si>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</si>
  <si>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</si>
  <si>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</si>
  <si>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</si>
  <si>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</si>
  <si>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</si>
  <si>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</si>
  <si>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</si>
  <si>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</si>
  <si>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</si>
  <si>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</si>
  <si>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</si>
  <si>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</si>
  <si>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</si>
  <si>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</si>
  <si>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</si>
  <si>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</si>
  <si>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</si>
  <si>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</si>
  <si>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</si>
  <si>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</si>
  <si>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</si>
  <si>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</si>
  <si>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</si>
  <si>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</si>
  <si>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</si>
  <si>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</si>
  <si>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</si>
  <si>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</si>
  <si>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</si>
  <si>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</si>
  <si>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</si>
  <si>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 xml:space="preserve"> I) LAST 24 HRS. SAILED VESSELS:</t>
  </si>
  <si>
    <t>I I)  LAST 24 HRS.CALLED  VESSELS :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</si>
  <si>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</si>
  <si>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</si>
  <si>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</si>
  <si>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</si>
  <si>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</si>
  <si>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</si>
  <si>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</si>
  <si>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</si>
  <si>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</si>
  <si>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</si>
  <si>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</si>
  <si>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</si>
  <si>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</si>
  <si>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</si>
  <si>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</si>
  <si>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</si>
  <si>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</si>
  <si>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</si>
  <si>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</si>
  <si>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</si>
  <si>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</si>
  <si>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</si>
  <si>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</si>
  <si>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</si>
  <si>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</si>
  <si>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</si>
  <si>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</si>
  <si>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</si>
  <si>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</si>
  <si>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</si>
  <si>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>NOT WORKING VESSELS AT OUTER ANCHORAGE</t>
  </si>
  <si>
    <t>NOS</t>
  </si>
  <si>
    <t>TIME</t>
  </si>
  <si>
    <t>Traffic officer (H.Q)</t>
  </si>
  <si>
    <t>CCT-2</t>
  </si>
  <si>
    <t>5,12</t>
  </si>
  <si>
    <t>09/04/2025</t>
  </si>
  <si>
    <t>04</t>
  </si>
  <si>
    <t>VESSELS PARTICULARS &amp; CONTAINER LYING POSITION CLOSING AT 0800 Hrs ON 10/04/2025</t>
  </si>
  <si>
    <t>10/04/2025</t>
  </si>
  <si>
    <t>184</t>
  </si>
  <si>
    <t>139</t>
  </si>
  <si>
    <t>1309</t>
  </si>
  <si>
    <t>s</t>
  </si>
  <si>
    <t>0730</t>
  </si>
  <si>
    <t>1900</t>
  </si>
  <si>
    <t>0900</t>
  </si>
  <si>
    <t>X</t>
  </si>
  <si>
    <t>76</t>
  </si>
  <si>
    <t>128</t>
  </si>
  <si>
    <t>05</t>
  </si>
  <si>
    <t>183</t>
  </si>
  <si>
    <t>9426</t>
  </si>
  <si>
    <t>789</t>
  </si>
  <si>
    <t>122</t>
  </si>
  <si>
    <t>0800</t>
  </si>
  <si>
    <t>0930</t>
  </si>
  <si>
    <t>01</t>
  </si>
  <si>
    <t>D)  VACANT BERTH : 03</t>
  </si>
  <si>
    <t>READY:-CONT-14/(NB-14),GI/,TANK/, FERT/,FOOD/, W/ForLightering-C/C-01</t>
  </si>
  <si>
    <t>W/For Docu :-GI/11,FOOD/02, FERTI/00, SUGAR/03, SALT/0, TANK/07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</si>
</sst>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0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Fill="1" applyBorder="1"/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8" fillId="0" borderId="0" xfId="0" applyFont="1"/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3" xfId="0" applyFont="1" applyBorder="1"/>
    <xf numFmtId="0" fontId="1" fillId="0" borderId="3" xfId="0" applyFont="1" applyBorder="1"/>
    <xf numFmtId="0" fontId="1" fillId="0" borderId="33" xfId="0" applyFont="1" applyBorder="1"/>
    <xf numFmtId="0" fontId="9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Border="1"/>
    <xf numFmtId="0" fontId="9" fillId="6" borderId="28" xfId="0" applyFont="1" applyFill="1" applyBorder="1"/>
    <xf numFmtId="0" fontId="9" fillId="6" borderId="12" xfId="0" applyFont="1" applyFill="1" applyBorder="1"/>
    <xf numFmtId="0" fontId="9" fillId="6" borderId="29" xfId="0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22" workbookViewId="0">
      <selection activeCell="N40" sqref="N40"/>
    </sheetView>
  </sheetViews>
  <sheetFormatPr defaultColWidth="9" defaultRowHeight="15"/>
  <cols>
    <col min="1" max="1" width="24.28515625" style="75" customWidth="1"/>
    <col min="2" max="3" width="11.5703125" style="75" customWidth="1"/>
    <col min="4" max="4" width="10.42578125" style="75" customWidth="1"/>
    <col min="5" max="7" width="9" style="75"/>
    <col min="8" max="8" width="10.28515625" style="75" customWidth="1"/>
    <col min="9" max="9" width="17.28515625" style="75" customWidth="1"/>
    <col min="10" max="10" width="9.85546875" style="75" customWidth="1"/>
    <col min="11" max="11" width="15.42578125" style="75" customWidth="1"/>
    <col min="12" max="12" width="2.140625" style="75" customWidth="1"/>
    <col min="13" max="13" width="11.7109375" style="75" customWidth="1"/>
    <col min="14" max="14" width="23.5703125" style="75" customWidth="1"/>
    <col min="15" max="15" width="12.5703125" style="75" customWidth="1"/>
    <col min="16" max="16" width="15.85546875" style="75" customWidth="1"/>
    <col min="17" max="16384" width="9" style="75"/>
  </cols>
  <sheetData>
    <row r="1" spans="1:18">
      <c r="A1" s="7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76" t="s">
        <v>90</v>
      </c>
      <c r="E3" s="76"/>
      <c r="F3" s="76"/>
      <c r="G3" s="76"/>
      <c r="H3" s="76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91" t="s">
        <v>1</v>
      </c>
      <c r="E4" s="191"/>
      <c r="F4" s="191"/>
      <c r="G4" s="191"/>
      <c r="H4" s="191"/>
      <c r="I4" s="191"/>
      <c r="J4" s="2"/>
      <c r="K4" s="2"/>
      <c r="L4" s="2"/>
      <c r="M4" s="2"/>
      <c r="N4" s="2"/>
      <c r="O4" s="78"/>
      <c r="P4" s="55" t="s">
        <v>0</v>
      </c>
    </row>
    <row r="5" spans="1:18">
      <c r="A5" s="2"/>
      <c r="B5" s="192" t="s">
        <v>100</v>
      </c>
      <c r="C5" s="192"/>
      <c r="D5" s="192"/>
      <c r="E5" s="192"/>
      <c r="F5" s="192"/>
      <c r="G5" s="192"/>
      <c r="H5" s="192"/>
      <c r="I5" s="192"/>
      <c r="J5" s="192"/>
      <c r="K5" s="192"/>
      <c r="L5" s="2"/>
      <c r="M5" s="55"/>
      <c r="N5" s="76"/>
      <c r="O5" s="55" t="s">
        <v>2</v>
      </c>
      <c r="P5" s="2"/>
    </row>
    <row r="6" spans="1:18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2"/>
      <c r="M6" s="2"/>
      <c r="N6" s="2" t="s">
        <v>0</v>
      </c>
      <c r="O6" s="2"/>
      <c r="P6" s="2"/>
    </row>
    <row r="7" spans="1:18">
      <c r="A7" s="55"/>
      <c r="B7" s="3"/>
      <c r="C7" s="79"/>
      <c r="D7" s="79"/>
      <c r="E7" s="79"/>
      <c r="F7" s="79"/>
      <c r="G7" s="79"/>
      <c r="H7" s="79"/>
      <c r="I7" s="79"/>
      <c r="J7" s="55"/>
      <c r="K7" s="55"/>
      <c r="L7" s="55"/>
      <c r="M7" s="2"/>
      <c r="N7" s="2"/>
      <c r="O7" s="2"/>
      <c r="P7" s="2"/>
    </row>
    <row r="8" spans="1:18" ht="16.5" thickBot="1">
      <c r="A8" s="2" t="s">
        <v>88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5"/>
      <c r="N8" s="2"/>
      <c r="O8" s="2"/>
      <c r="P8" s="2"/>
    </row>
    <row r="9" spans="1:18" ht="15.75" thickBot="1">
      <c r="A9" s="22" t="s">
        <v>3</v>
      </c>
      <c r="B9" s="194" t="s">
        <v>4</v>
      </c>
      <c r="C9" s="195"/>
      <c r="D9" s="169"/>
      <c r="E9" s="196" t="s">
        <v>5</v>
      </c>
      <c r="F9" s="195"/>
      <c r="G9" s="197"/>
      <c r="H9" s="198" t="s">
        <v>6</v>
      </c>
      <c r="I9" s="199"/>
      <c r="J9" s="199"/>
      <c r="K9" s="17" t="s">
        <v>7</v>
      </c>
      <c r="L9" s="2"/>
      <c r="M9" s="155" t="s">
        <v>8</v>
      </c>
      <c r="N9" s="155"/>
      <c r="O9" s="155"/>
      <c r="P9" s="155"/>
    </row>
    <row r="10" spans="1:18" ht="15" customHeight="1" thickBot="1">
      <c r="A10" s="4" t="s">
        <v>9</v>
      </c>
      <c r="B10" s="145" t="s">
        <v>10</v>
      </c>
      <c r="C10" s="139" t="s">
        <v>11</v>
      </c>
      <c r="D10" s="147" t="s">
        <v>7</v>
      </c>
      <c r="E10" s="145" t="s">
        <v>10</v>
      </c>
      <c r="F10" s="139" t="s">
        <v>11</v>
      </c>
      <c r="G10" s="139" t="s">
        <v>7</v>
      </c>
      <c r="H10" s="145" t="s">
        <v>10</v>
      </c>
      <c r="I10" s="139" t="s">
        <v>11</v>
      </c>
      <c r="J10" s="137" t="s">
        <v>7</v>
      </c>
      <c r="K10" s="139" t="s">
        <v>12</v>
      </c>
      <c r="L10" s="2"/>
      <c r="M10" s="141" t="s">
        <v>13</v>
      </c>
      <c r="N10" s="141"/>
      <c r="O10" s="14" t="s">
        <v>14</v>
      </c>
      <c r="P10" s="14" t="s">
        <v>14</v>
      </c>
    </row>
    <row r="11" spans="1:18" ht="15.75" thickBot="1">
      <c r="A11" s="4" t="s">
        <v>15</v>
      </c>
      <c r="B11" s="146"/>
      <c r="C11" s="140"/>
      <c r="D11" s="148"/>
      <c r="E11" s="146"/>
      <c r="F11" s="140"/>
      <c r="G11" s="140"/>
      <c r="H11" s="146"/>
      <c r="I11" s="140"/>
      <c r="J11" s="138"/>
      <c r="K11" s="140"/>
      <c r="L11" s="2"/>
      <c r="M11" s="141"/>
      <c r="N11" s="141"/>
      <c r="O11" s="1" t="s">
        <v>98</v>
      </c>
      <c r="P11" s="1" t="s">
        <v>101</v>
      </c>
    </row>
    <row r="12" spans="1:18" ht="15.75" thickBot="1">
      <c r="A12" s="80" t="s">
        <v>16</v>
      </c>
      <c r="B12" s="17"/>
      <c r="C12" s="17">
        <v>14</v>
      </c>
      <c r="D12" s="81">
        <f>SUM(B12:C12)</f>
        <v>14</v>
      </c>
      <c r="E12" s="17"/>
      <c r="F12" s="17"/>
      <c r="G12" s="81">
        <f>SUM(E12:F12)</f>
        <v>0</v>
      </c>
      <c r="H12" s="17">
        <v>11</v>
      </c>
      <c r="I12" s="17"/>
      <c r="J12" s="81">
        <f t="shared" ref="J12:J21" si="0">SUM(H12:I12)</f>
        <v>11</v>
      </c>
      <c r="K12" s="120">
        <f t="shared" ref="K12:K19" si="1">D12+G12+J12</f>
        <v>25</v>
      </c>
      <c r="L12" s="2"/>
      <c r="M12" s="185">
        <v>53518</v>
      </c>
      <c r="N12" s="185"/>
      <c r="O12" s="134">
        <v>40411</v>
      </c>
      <c r="P12" s="17">
        <v>40986</v>
      </c>
      <c r="R12" s="75" t="s">
        <v>17</v>
      </c>
    </row>
    <row r="13" spans="1:18" ht="15.75" thickBot="1">
      <c r="A13" s="80" t="s">
        <v>18</v>
      </c>
      <c r="B13" s="17">
        <v>9</v>
      </c>
      <c r="C13" s="17">
        <v>11</v>
      </c>
      <c r="D13" s="81">
        <f t="shared" ref="D13:D20" si="2">SUM(B13:C13)</f>
        <v>20</v>
      </c>
      <c r="E13" s="82">
        <v>2</v>
      </c>
      <c r="F13" s="17"/>
      <c r="G13" s="81">
        <f>SUM(E13:F13)</f>
        <v>2</v>
      </c>
      <c r="H13" s="17">
        <v>3</v>
      </c>
      <c r="I13" s="17"/>
      <c r="J13" s="81">
        <f t="shared" si="0"/>
        <v>3</v>
      </c>
      <c r="K13" s="120">
        <f t="shared" si="1"/>
        <v>25</v>
      </c>
      <c r="L13" s="2"/>
      <c r="M13" s="55"/>
      <c r="N13" s="55"/>
      <c r="O13" s="55"/>
      <c r="P13" s="55"/>
    </row>
    <row r="14" spans="1:18" ht="15.75" thickBot="1">
      <c r="A14" s="80" t="s">
        <v>19</v>
      </c>
      <c r="B14" s="17">
        <v>5</v>
      </c>
      <c r="C14" s="17">
        <v>2</v>
      </c>
      <c r="D14" s="81">
        <f t="shared" si="2"/>
        <v>7</v>
      </c>
      <c r="E14" s="17"/>
      <c r="F14" s="17"/>
      <c r="G14" s="81">
        <f t="shared" ref="G14:G21" si="3">SUM(E14:F14)</f>
        <v>0</v>
      </c>
      <c r="H14" s="17">
        <v>2</v>
      </c>
      <c r="I14" s="17"/>
      <c r="J14" s="81">
        <f t="shared" si="0"/>
        <v>2</v>
      </c>
      <c r="K14" s="120">
        <f t="shared" si="1"/>
        <v>9</v>
      </c>
      <c r="L14" s="2"/>
      <c r="M14" s="83"/>
      <c r="N14" s="2"/>
      <c r="O14" s="83"/>
      <c r="P14" s="83"/>
    </row>
    <row r="15" spans="1:18" ht="15.75" thickBot="1">
      <c r="A15" s="80" t="s">
        <v>20</v>
      </c>
      <c r="B15" s="17">
        <v>1</v>
      </c>
      <c r="C15" s="17"/>
      <c r="D15" s="81">
        <f t="shared" si="2"/>
        <v>1</v>
      </c>
      <c r="E15" s="17">
        <v>1</v>
      </c>
      <c r="F15" s="17"/>
      <c r="G15" s="81">
        <f t="shared" si="3"/>
        <v>1</v>
      </c>
      <c r="H15" s="17"/>
      <c r="I15" s="119"/>
      <c r="J15" s="81">
        <f t="shared" si="0"/>
        <v>0</v>
      </c>
      <c r="K15" s="120">
        <f t="shared" si="1"/>
        <v>2</v>
      </c>
      <c r="L15" s="2"/>
      <c r="M15" s="186" t="s">
        <v>21</v>
      </c>
      <c r="N15" s="187"/>
      <c r="O15" s="1" t="s">
        <v>98</v>
      </c>
      <c r="P15" s="1" t="s">
        <v>101</v>
      </c>
    </row>
    <row r="16" spans="1:18" ht="15.75" thickBot="1">
      <c r="A16" s="80" t="s">
        <v>22</v>
      </c>
      <c r="B16" s="17">
        <v>16</v>
      </c>
      <c r="C16" s="17">
        <v>1</v>
      </c>
      <c r="D16" s="81">
        <f t="shared" si="2"/>
        <v>17</v>
      </c>
      <c r="E16" s="17"/>
      <c r="F16" s="17"/>
      <c r="G16" s="81">
        <f t="shared" si="3"/>
        <v>0</v>
      </c>
      <c r="H16" s="17">
        <v>1</v>
      </c>
      <c r="I16" s="17"/>
      <c r="J16" s="81">
        <f t="shared" si="0"/>
        <v>1</v>
      </c>
      <c r="K16" s="120">
        <f t="shared" si="1"/>
        <v>18</v>
      </c>
      <c r="L16" s="2"/>
      <c r="M16" s="142" t="s">
        <v>23</v>
      </c>
      <c r="N16" s="144"/>
      <c r="O16" s="134">
        <v>5459</v>
      </c>
      <c r="P16" s="133">
        <v>5399</v>
      </c>
    </row>
    <row r="17" spans="1:20" ht="15.75" thickBot="1">
      <c r="A17" s="80" t="s">
        <v>24</v>
      </c>
      <c r="B17" s="17">
        <v>1</v>
      </c>
      <c r="C17" s="17">
        <v>3</v>
      </c>
      <c r="D17" s="81">
        <f t="shared" si="2"/>
        <v>4</v>
      </c>
      <c r="E17" s="17"/>
      <c r="F17" s="17"/>
      <c r="G17" s="81">
        <f t="shared" si="3"/>
        <v>0</v>
      </c>
      <c r="H17" s="17"/>
      <c r="I17" s="119"/>
      <c r="J17" s="81">
        <f t="shared" si="0"/>
        <v>0</v>
      </c>
      <c r="K17" s="120">
        <f t="shared" si="1"/>
        <v>4</v>
      </c>
      <c r="L17" s="2"/>
      <c r="M17" s="84"/>
      <c r="N17" s="84"/>
      <c r="O17" s="84"/>
      <c r="P17" s="85"/>
    </row>
    <row r="18" spans="1:20" ht="15.75" thickBot="1">
      <c r="A18" s="80" t="s">
        <v>25</v>
      </c>
      <c r="B18" s="17"/>
      <c r="C18" s="86"/>
      <c r="D18" s="81">
        <f t="shared" si="2"/>
        <v>0</v>
      </c>
      <c r="E18" s="17"/>
      <c r="F18" s="17"/>
      <c r="G18" s="81">
        <f t="shared" si="3"/>
        <v>0</v>
      </c>
      <c r="H18" s="17"/>
      <c r="I18" s="17"/>
      <c r="J18" s="81">
        <f t="shared" si="0"/>
        <v>0</v>
      </c>
      <c r="K18" s="120">
        <f t="shared" si="1"/>
        <v>0</v>
      </c>
      <c r="L18" s="2"/>
      <c r="M18" s="188" t="s">
        <v>91</v>
      </c>
      <c r="N18" s="189"/>
      <c r="O18" s="189"/>
      <c r="P18" s="190"/>
      <c r="Q18" s="136"/>
    </row>
    <row r="19" spans="1:20" ht="15.75" thickBot="1">
      <c r="A19" s="80" t="s">
        <v>26</v>
      </c>
      <c r="B19" s="17"/>
      <c r="C19" s="17"/>
      <c r="D19" s="81">
        <f t="shared" si="2"/>
        <v>0</v>
      </c>
      <c r="E19" s="17"/>
      <c r="F19" s="17"/>
      <c r="G19" s="81">
        <f t="shared" si="3"/>
        <v>0</v>
      </c>
      <c r="H19" s="17"/>
      <c r="I19" s="17"/>
      <c r="J19" s="81">
        <f t="shared" si="0"/>
        <v>0</v>
      </c>
      <c r="K19" s="120">
        <f t="shared" si="1"/>
        <v>0</v>
      </c>
      <c r="L19" s="2"/>
      <c r="M19" s="5" t="s">
        <v>27</v>
      </c>
      <c r="N19" s="87"/>
      <c r="O19" s="88"/>
      <c r="P19" s="89">
        <v>4662</v>
      </c>
      <c r="Q19" s="136"/>
    </row>
    <row r="20" spans="1:20" ht="15.75" thickBot="1">
      <c r="A20" s="80" t="s">
        <v>28</v>
      </c>
      <c r="B20" s="17"/>
      <c r="C20" s="17"/>
      <c r="D20" s="81">
        <f t="shared" si="2"/>
        <v>0</v>
      </c>
      <c r="E20" s="17"/>
      <c r="F20" s="17"/>
      <c r="G20" s="81">
        <f t="shared" si="3"/>
        <v>0</v>
      </c>
      <c r="H20" s="17"/>
      <c r="I20" s="17"/>
      <c r="J20" s="81">
        <f t="shared" si="0"/>
        <v>0</v>
      </c>
      <c r="K20" s="120">
        <f>SUM(I20:J20)</f>
        <v>0</v>
      </c>
      <c r="L20" s="2"/>
      <c r="M20" s="90" t="s">
        <v>29</v>
      </c>
      <c r="N20" s="59"/>
      <c r="O20" s="59"/>
      <c r="P20" s="91">
        <v>2248</v>
      </c>
      <c r="Q20" s="136" t="s">
        <v>30</v>
      </c>
    </row>
    <row r="21" spans="1:20" ht="15.75" thickBot="1">
      <c r="A21" s="80" t="s">
        <v>31</v>
      </c>
      <c r="B21" s="17">
        <v>2</v>
      </c>
      <c r="C21" s="17">
        <v>7</v>
      </c>
      <c r="D21" s="81">
        <f t="shared" ref="D21:D22" si="4">SUM(B21:C21)</f>
        <v>9</v>
      </c>
      <c r="E21" s="17">
        <v>2</v>
      </c>
      <c r="F21" s="17">
        <v>1</v>
      </c>
      <c r="G21" s="81">
        <f t="shared" si="3"/>
        <v>3</v>
      </c>
      <c r="H21" s="17"/>
      <c r="I21" s="17"/>
      <c r="J21" s="81">
        <f t="shared" si="0"/>
        <v>0</v>
      </c>
      <c r="K21" s="120">
        <f t="shared" ref="K21:K28" si="5">D21+G21+J21</f>
        <v>12</v>
      </c>
      <c r="L21" s="2"/>
      <c r="M21" s="5" t="s">
        <v>32</v>
      </c>
      <c r="N21" s="52"/>
      <c r="O21" s="52"/>
      <c r="P21" s="92">
        <f>SUM(P19:P20)</f>
        <v>6910</v>
      </c>
      <c r="Q21" s="136"/>
      <c r="R21" s="75" t="s">
        <v>0</v>
      </c>
      <c r="T21" s="75" t="s">
        <v>0</v>
      </c>
    </row>
    <row r="22" spans="1:20" ht="15.75" thickBot="1">
      <c r="A22" s="93" t="s">
        <v>33</v>
      </c>
      <c r="B22" s="15">
        <f>SUM(B12:B21)</f>
        <v>34</v>
      </c>
      <c r="C22" s="94">
        <f>SUM(C12:C21)</f>
        <v>38</v>
      </c>
      <c r="D22" s="81">
        <f t="shared" si="4"/>
        <v>72</v>
      </c>
      <c r="E22" s="15">
        <f t="shared" ref="E22:J22" si="6">SUM(E12:E21)</f>
        <v>5</v>
      </c>
      <c r="F22" s="15">
        <f t="shared" si="6"/>
        <v>1</v>
      </c>
      <c r="G22" s="15">
        <f t="shared" si="6"/>
        <v>6</v>
      </c>
      <c r="H22" s="15">
        <f t="shared" si="6"/>
        <v>17</v>
      </c>
      <c r="I22" s="15">
        <f t="shared" si="6"/>
        <v>0</v>
      </c>
      <c r="J22" s="81">
        <f t="shared" si="6"/>
        <v>17</v>
      </c>
      <c r="K22" s="15">
        <f t="shared" si="5"/>
        <v>95</v>
      </c>
      <c r="L22" s="2"/>
      <c r="M22" s="27" t="s">
        <v>34</v>
      </c>
      <c r="N22" s="59"/>
      <c r="O22" s="59"/>
      <c r="P22" s="95">
        <v>135</v>
      </c>
    </row>
    <row r="23" spans="1:20" ht="15.75" thickBot="1">
      <c r="A23" s="96" t="s">
        <v>35</v>
      </c>
      <c r="B23" s="17"/>
      <c r="C23" s="97"/>
      <c r="D23" s="81">
        <f>SUM(C23)</f>
        <v>0</v>
      </c>
      <c r="E23" s="17"/>
      <c r="F23" s="17">
        <v>1</v>
      </c>
      <c r="G23" s="81">
        <f t="shared" ref="G23:G28" si="7">SUM(E23:F23)</f>
        <v>1</v>
      </c>
      <c r="H23" s="17"/>
      <c r="I23" s="17"/>
      <c r="J23" s="81">
        <f>SUM(I23)</f>
        <v>0</v>
      </c>
      <c r="K23" s="120">
        <f t="shared" si="5"/>
        <v>1</v>
      </c>
      <c r="L23" s="2"/>
      <c r="M23" s="27" t="s">
        <v>36</v>
      </c>
      <c r="N23" s="59"/>
      <c r="O23" s="59"/>
      <c r="P23" s="37" t="s">
        <v>110</v>
      </c>
    </row>
    <row r="24" spans="1:20" ht="15.75" thickBot="1">
      <c r="A24" s="98" t="s">
        <v>37</v>
      </c>
      <c r="B24" s="17"/>
      <c r="C24" s="17">
        <v>9</v>
      </c>
      <c r="D24" s="81">
        <f t="shared" ref="D24:D28" si="8">SUM(B24:C24)</f>
        <v>9</v>
      </c>
      <c r="E24" s="17"/>
      <c r="F24" s="17"/>
      <c r="G24" s="81">
        <f t="shared" si="7"/>
        <v>0</v>
      </c>
      <c r="H24" s="17"/>
      <c r="I24" s="17"/>
      <c r="J24" s="81">
        <f t="shared" ref="J24:J28" si="9">SUM(H24:I24)</f>
        <v>0</v>
      </c>
      <c r="K24" s="120">
        <f t="shared" si="5"/>
        <v>9</v>
      </c>
      <c r="L24" s="2"/>
      <c r="M24" s="99" t="s">
        <v>38</v>
      </c>
      <c r="N24" s="31"/>
      <c r="O24" s="31"/>
      <c r="P24" s="33" t="s">
        <v>111</v>
      </c>
    </row>
    <row r="25" spans="1:20" ht="15.75" thickBot="1">
      <c r="A25" s="98" t="s">
        <v>39</v>
      </c>
      <c r="B25" s="17"/>
      <c r="C25" s="17">
        <v>9</v>
      </c>
      <c r="D25" s="81">
        <f t="shared" si="8"/>
        <v>9</v>
      </c>
      <c r="E25" s="17"/>
      <c r="F25" s="17"/>
      <c r="G25" s="81">
        <f t="shared" si="7"/>
        <v>0</v>
      </c>
      <c r="H25" s="17"/>
      <c r="I25" s="17"/>
      <c r="J25" s="81">
        <f t="shared" si="9"/>
        <v>0</v>
      </c>
      <c r="K25" s="120">
        <f t="shared" si="5"/>
        <v>9</v>
      </c>
      <c r="L25" s="2"/>
      <c r="M25" s="27" t="s">
        <v>40</v>
      </c>
      <c r="N25" s="59"/>
      <c r="O25" s="59"/>
      <c r="P25" s="100" t="s">
        <v>112</v>
      </c>
      <c r="R25" s="75" t="s">
        <v>0</v>
      </c>
    </row>
    <row r="26" spans="1:20" ht="15.75" thickBot="1">
      <c r="A26" s="98" t="s">
        <v>41</v>
      </c>
      <c r="B26" s="17"/>
      <c r="C26" s="17"/>
      <c r="D26" s="81">
        <f t="shared" si="8"/>
        <v>0</v>
      </c>
      <c r="E26" s="17"/>
      <c r="F26" s="17"/>
      <c r="G26" s="81">
        <f t="shared" si="7"/>
        <v>0</v>
      </c>
      <c r="H26" s="17"/>
      <c r="I26" s="17"/>
      <c r="J26" s="81">
        <f t="shared" si="9"/>
        <v>0</v>
      </c>
      <c r="K26" s="120">
        <f t="shared" si="5"/>
        <v>0</v>
      </c>
      <c r="L26" s="77"/>
      <c r="M26" s="99" t="s">
        <v>42</v>
      </c>
      <c r="N26" s="31"/>
      <c r="O26" s="31"/>
      <c r="P26" s="101" t="s">
        <v>113</v>
      </c>
    </row>
    <row r="27" spans="1:20" ht="15.75" thickBot="1">
      <c r="A27" s="98" t="s">
        <v>43</v>
      </c>
      <c r="B27" s="17"/>
      <c r="C27" s="17"/>
      <c r="D27" s="81">
        <f t="shared" si="8"/>
        <v>0</v>
      </c>
      <c r="E27" s="19"/>
      <c r="F27" s="17"/>
      <c r="G27" s="81">
        <f t="shared" si="7"/>
        <v>0</v>
      </c>
      <c r="H27" s="17"/>
      <c r="I27" s="17"/>
      <c r="J27" s="81">
        <f t="shared" si="9"/>
        <v>0</v>
      </c>
      <c r="K27" s="120">
        <f t="shared" si="5"/>
        <v>0</v>
      </c>
      <c r="L27" s="2"/>
      <c r="M27" s="172" t="s">
        <v>44</v>
      </c>
      <c r="N27" s="173"/>
      <c r="O27" s="173"/>
      <c r="P27" s="33" t="s">
        <v>114</v>
      </c>
      <c r="R27" s="102" t="s">
        <v>87</v>
      </c>
    </row>
    <row r="28" spans="1:20" ht="15.75" thickBot="1">
      <c r="A28" s="103" t="s">
        <v>45</v>
      </c>
      <c r="B28" s="15">
        <f>SUM(B23:B27)</f>
        <v>0</v>
      </c>
      <c r="C28" s="15">
        <f>SUM(C23:C27)</f>
        <v>18</v>
      </c>
      <c r="D28" s="15">
        <f t="shared" si="8"/>
        <v>18</v>
      </c>
      <c r="E28" s="15">
        <v>0</v>
      </c>
      <c r="F28" s="15">
        <f>SUM(F23:F27)</f>
        <v>1</v>
      </c>
      <c r="G28" s="15">
        <f t="shared" si="7"/>
        <v>1</v>
      </c>
      <c r="H28" s="15">
        <f>SUM(H23:H27)</f>
        <v>0</v>
      </c>
      <c r="I28" s="15">
        <f>SUM(I23:I27)</f>
        <v>0</v>
      </c>
      <c r="J28" s="81">
        <f t="shared" si="9"/>
        <v>0</v>
      </c>
      <c r="K28" s="15">
        <f t="shared" si="5"/>
        <v>19</v>
      </c>
      <c r="L28" s="2"/>
      <c r="M28" s="90" t="s">
        <v>46</v>
      </c>
      <c r="N28" s="104"/>
      <c r="O28" s="104"/>
      <c r="P28" s="105" t="s">
        <v>115</v>
      </c>
    </row>
    <row r="29" spans="1:20" ht="15.75" thickBot="1">
      <c r="A29" s="106" t="s">
        <v>47</v>
      </c>
      <c r="B29" s="107">
        <f>B22+B28</f>
        <v>34</v>
      </c>
      <c r="C29" s="107">
        <f>C22+C28</f>
        <v>56</v>
      </c>
      <c r="D29" s="107">
        <f t="shared" ref="D29:K29" si="10">D22+D28</f>
        <v>90</v>
      </c>
      <c r="E29" s="107">
        <f t="shared" si="10"/>
        <v>5</v>
      </c>
      <c r="F29" s="107">
        <f t="shared" si="10"/>
        <v>2</v>
      </c>
      <c r="G29" s="107">
        <f t="shared" si="10"/>
        <v>7</v>
      </c>
      <c r="H29" s="107">
        <f t="shared" si="10"/>
        <v>17</v>
      </c>
      <c r="I29" s="107">
        <f t="shared" si="10"/>
        <v>0</v>
      </c>
      <c r="J29" s="107">
        <f t="shared" si="10"/>
        <v>17</v>
      </c>
      <c r="K29" s="107">
        <f t="shared" si="10"/>
        <v>114</v>
      </c>
      <c r="L29" s="2"/>
      <c r="M29" s="27" t="s">
        <v>48</v>
      </c>
      <c r="N29" s="108"/>
      <c r="O29" s="109"/>
      <c r="P29" s="105" t="s">
        <v>116</v>
      </c>
      <c r="Q29" s="110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3"/>
      <c r="N30" s="55"/>
      <c r="O30" s="111"/>
      <c r="P30" s="46"/>
      <c r="Q30" s="102"/>
    </row>
    <row r="31" spans="1:20" ht="16.5" thickBot="1">
      <c r="A31" s="5" t="s">
        <v>89</v>
      </c>
      <c r="B31" s="6"/>
      <c r="C31" s="7">
        <f>B29+E29+H29</f>
        <v>56</v>
      </c>
      <c r="D31" s="24"/>
      <c r="E31" s="182" t="s">
        <v>92</v>
      </c>
      <c r="F31" s="183"/>
      <c r="G31" s="183"/>
      <c r="H31" s="183"/>
      <c r="I31" s="183"/>
      <c r="J31" s="183"/>
      <c r="K31" s="184"/>
      <c r="L31" s="2"/>
      <c r="M31" s="174" t="s">
        <v>49</v>
      </c>
      <c r="N31" s="175"/>
      <c r="O31" s="175"/>
      <c r="P31" s="176"/>
      <c r="T31" s="112"/>
    </row>
    <row r="32" spans="1:20" ht="15.75" thickBot="1">
      <c r="A32" s="177" t="s">
        <v>50</v>
      </c>
      <c r="B32" s="178"/>
      <c r="C32" s="7">
        <f>C22+F22+I22</f>
        <v>39</v>
      </c>
      <c r="D32" s="24"/>
      <c r="E32" s="179" t="s">
        <v>121</v>
      </c>
      <c r="F32" s="180"/>
      <c r="G32" s="180"/>
      <c r="H32" s="180"/>
      <c r="I32" s="180"/>
      <c r="J32" s="180"/>
      <c r="K32" s="181"/>
      <c r="L32" s="2"/>
      <c r="M32" s="17" t="s">
        <v>51</v>
      </c>
      <c r="N32" s="25" t="s">
        <v>52</v>
      </c>
      <c r="O32" s="26" t="s">
        <v>53</v>
      </c>
      <c r="P32" s="26" t="s">
        <v>53</v>
      </c>
      <c r="S32" s="75" t="s">
        <v>0</v>
      </c>
    </row>
    <row r="33" spans="1:23" ht="15.75" thickBot="1">
      <c r="A33" s="142" t="s">
        <v>54</v>
      </c>
      <c r="B33" s="144"/>
      <c r="C33" s="7">
        <f>SUM(C31:C32)</f>
        <v>95</v>
      </c>
      <c r="D33" s="24"/>
      <c r="E33" s="135" t="s">
        <v>122</v>
      </c>
      <c r="F33" s="20"/>
      <c r="G33" s="20"/>
      <c r="H33" s="20"/>
      <c r="I33" s="20"/>
      <c r="J33" s="20"/>
      <c r="K33" s="28"/>
      <c r="L33" s="2"/>
      <c r="M33" s="29" t="s">
        <v>55</v>
      </c>
      <c r="N33" s="25" t="s">
        <v>56</v>
      </c>
      <c r="O33" s="26" t="s">
        <v>57</v>
      </c>
      <c r="P33" s="30" t="s">
        <v>58</v>
      </c>
      <c r="W33" s="102"/>
    </row>
    <row r="34" spans="1:23" ht="15.75" thickBot="1">
      <c r="A34" s="31"/>
      <c r="B34" s="31"/>
      <c r="C34" s="56"/>
      <c r="D34" s="2"/>
      <c r="E34" s="32"/>
      <c r="F34" s="32"/>
      <c r="G34" s="32"/>
      <c r="H34" s="32"/>
      <c r="I34" s="32"/>
      <c r="J34" s="32" t="s">
        <v>0</v>
      </c>
      <c r="K34" s="32"/>
      <c r="L34" s="2"/>
      <c r="M34" s="17">
        <v>4000</v>
      </c>
      <c r="N34" s="33" t="s">
        <v>102</v>
      </c>
      <c r="O34" s="33" t="s">
        <v>103</v>
      </c>
      <c r="P34" s="33" t="s">
        <v>104</v>
      </c>
    </row>
    <row r="35" spans="1:23" ht="15.75" thickBot="1">
      <c r="A35" s="168" t="s">
        <v>59</v>
      </c>
      <c r="B35" s="168"/>
      <c r="C35" s="168"/>
      <c r="D35" s="168"/>
      <c r="E35" s="168"/>
      <c r="F35" s="121" t="s">
        <v>93</v>
      </c>
      <c r="G35" s="169" t="s">
        <v>94</v>
      </c>
      <c r="H35" s="170"/>
      <c r="I35" s="156" t="s">
        <v>120</v>
      </c>
      <c r="J35" s="171"/>
      <c r="K35" s="157"/>
      <c r="L35" s="2"/>
      <c r="M35" s="34"/>
      <c r="N35" s="35"/>
      <c r="O35" s="36"/>
      <c r="P35" s="36"/>
    </row>
    <row r="36" spans="1:23" ht="15.75" thickBot="1">
      <c r="A36" s="155" t="s">
        <v>60</v>
      </c>
      <c r="B36" s="155"/>
      <c r="C36" s="155"/>
      <c r="D36" s="155"/>
      <c r="E36" s="155"/>
      <c r="F36" s="37" t="s">
        <v>99</v>
      </c>
      <c r="G36" s="33" t="s">
        <v>106</v>
      </c>
      <c r="H36" s="33" t="s">
        <v>107</v>
      </c>
      <c r="I36" s="38"/>
      <c r="J36" s="164" t="s">
        <v>97</v>
      </c>
      <c r="K36" s="165"/>
      <c r="L36" s="2"/>
      <c r="M36" s="35" t="s">
        <v>0</v>
      </c>
      <c r="N36" s="36" t="s">
        <v>0</v>
      </c>
      <c r="O36" s="36"/>
      <c r="P36" s="36"/>
    </row>
    <row r="37" spans="1:23" ht="15.75" thickBot="1">
      <c r="A37" s="155" t="s">
        <v>61</v>
      </c>
      <c r="B37" s="155"/>
      <c r="C37" s="155"/>
      <c r="D37" s="155"/>
      <c r="E37" s="155"/>
      <c r="F37" s="33" t="s">
        <v>112</v>
      </c>
      <c r="G37" s="33" t="s">
        <v>108</v>
      </c>
      <c r="H37" s="33" t="s">
        <v>109</v>
      </c>
      <c r="I37" s="39"/>
      <c r="J37" s="164" t="s">
        <v>96</v>
      </c>
      <c r="K37" s="165"/>
      <c r="L37" s="2"/>
      <c r="M37" s="35"/>
      <c r="N37" s="36" t="s">
        <v>0</v>
      </c>
      <c r="O37" s="36" t="s">
        <v>0</v>
      </c>
      <c r="P37" s="36" t="s">
        <v>0</v>
      </c>
    </row>
    <row r="38" spans="1:23" ht="15.75" thickBot="1">
      <c r="A38" s="155" t="s">
        <v>62</v>
      </c>
      <c r="B38" s="155"/>
      <c r="C38" s="155"/>
      <c r="D38" s="155"/>
      <c r="E38" s="155"/>
      <c r="F38" s="33" t="s">
        <v>112</v>
      </c>
      <c r="G38" s="33" t="s">
        <v>117</v>
      </c>
      <c r="H38" s="33" t="s">
        <v>109</v>
      </c>
      <c r="I38" s="40"/>
      <c r="J38" s="164"/>
      <c r="K38" s="165"/>
      <c r="L38" s="2"/>
      <c r="M38" s="41" t="s">
        <v>0</v>
      </c>
      <c r="N38" s="36" t="s">
        <v>63</v>
      </c>
      <c r="O38" s="36"/>
      <c r="P38" s="36" t="s">
        <v>105</v>
      </c>
    </row>
    <row r="39" spans="1:23" ht="15.75" thickBot="1">
      <c r="A39" s="155" t="s">
        <v>64</v>
      </c>
      <c r="B39" s="155"/>
      <c r="C39" s="155"/>
      <c r="D39" s="155"/>
      <c r="E39" s="155"/>
      <c r="F39" s="33" t="s">
        <v>112</v>
      </c>
      <c r="G39" s="33" t="s">
        <v>118</v>
      </c>
      <c r="H39" s="33" t="s">
        <v>109</v>
      </c>
      <c r="I39" s="40"/>
      <c r="J39" s="166"/>
      <c r="K39" s="167"/>
      <c r="L39" s="2"/>
      <c r="M39" s="35" t="s">
        <v>30</v>
      </c>
      <c r="N39" s="36" t="s">
        <v>0</v>
      </c>
      <c r="O39" s="2"/>
      <c r="P39" s="36"/>
    </row>
    <row r="40" spans="1:23" ht="15.75" thickBot="1">
      <c r="A40" s="155" t="s">
        <v>65</v>
      </c>
      <c r="B40" s="155"/>
      <c r="C40" s="155"/>
      <c r="D40" s="155"/>
      <c r="E40" s="155"/>
      <c r="F40" s="33" t="s">
        <v>119</v>
      </c>
      <c r="G40" s="33" t="s">
        <v>117</v>
      </c>
      <c r="H40" s="33" t="s">
        <v>109</v>
      </c>
      <c r="I40" s="42"/>
      <c r="J40" s="156"/>
      <c r="K40" s="157"/>
      <c r="L40" s="2"/>
      <c r="M40" s="35"/>
      <c r="N40" s="36"/>
      <c r="O40" s="36"/>
      <c r="P40" s="36"/>
    </row>
    <row r="41" spans="1:23" ht="15.75" thickBot="1">
      <c r="A41" s="43"/>
      <c r="B41" s="44"/>
      <c r="C41" s="44"/>
      <c r="D41" s="44"/>
      <c r="E41" s="44"/>
      <c r="F41" s="45"/>
      <c r="G41" s="46"/>
      <c r="H41" s="46"/>
      <c r="I41" s="47"/>
      <c r="J41" s="48"/>
      <c r="K41" s="48"/>
      <c r="L41" s="2"/>
      <c r="M41" s="35"/>
      <c r="N41" s="118"/>
      <c r="O41" s="50"/>
      <c r="P41" s="50"/>
    </row>
    <row r="42" spans="1:23" ht="15.75" thickBot="1">
      <c r="A42" s="43"/>
      <c r="B42" s="27" t="s">
        <v>66</v>
      </c>
      <c r="C42" s="59"/>
      <c r="D42" s="59"/>
      <c r="E42" s="59"/>
      <c r="F42" s="8"/>
      <c r="G42" s="9" t="s">
        <v>67</v>
      </c>
      <c r="H42" s="10"/>
      <c r="I42" s="11"/>
      <c r="J42" s="23"/>
      <c r="K42" s="49"/>
      <c r="L42" s="2"/>
      <c r="M42" s="35"/>
      <c r="N42" s="158" t="s">
        <v>95</v>
      </c>
      <c r="O42" s="158"/>
      <c r="P42" s="158"/>
    </row>
    <row r="43" spans="1:23" ht="15.75" thickBot="1">
      <c r="A43" s="43"/>
      <c r="B43" s="51"/>
      <c r="C43" s="52"/>
      <c r="D43" s="52"/>
      <c r="E43" s="12" t="s">
        <v>68</v>
      </c>
      <c r="F43" s="18" t="s">
        <v>69</v>
      </c>
      <c r="G43" s="51"/>
      <c r="H43" s="46"/>
      <c r="I43" s="53"/>
      <c r="J43" s="12" t="s">
        <v>68</v>
      </c>
      <c r="K43" s="13" t="s">
        <v>69</v>
      </c>
      <c r="L43" s="2"/>
      <c r="M43" s="35" t="s">
        <v>0</v>
      </c>
      <c r="N43" s="159" t="s">
        <v>70</v>
      </c>
      <c r="O43" s="159"/>
      <c r="P43" s="159"/>
    </row>
    <row r="44" spans="1:23" ht="15.75" thickBot="1">
      <c r="A44" s="43"/>
      <c r="B44" s="27" t="s">
        <v>71</v>
      </c>
      <c r="C44" s="59"/>
      <c r="D44" s="59"/>
      <c r="E44" s="17">
        <v>2942</v>
      </c>
      <c r="F44" s="21">
        <v>4662</v>
      </c>
      <c r="G44" s="160" t="s">
        <v>72</v>
      </c>
      <c r="H44" s="161"/>
      <c r="I44" s="162"/>
      <c r="J44" s="12">
        <v>1495</v>
      </c>
      <c r="K44" s="61">
        <v>2248</v>
      </c>
      <c r="L44" s="55"/>
      <c r="M44" s="35" t="s">
        <v>73</v>
      </c>
      <c r="N44" s="163" t="s">
        <v>74</v>
      </c>
      <c r="O44" s="163"/>
      <c r="P44" s="163"/>
    </row>
    <row r="45" spans="1:23" ht="15.75" thickBot="1">
      <c r="A45" s="43"/>
      <c r="B45" s="27" t="s">
        <v>75</v>
      </c>
      <c r="C45" s="59"/>
      <c r="D45" s="59"/>
      <c r="E45" s="54">
        <v>62</v>
      </c>
      <c r="F45" s="21">
        <v>76</v>
      </c>
      <c r="G45" s="123" t="s">
        <v>34</v>
      </c>
      <c r="H45" s="124"/>
      <c r="I45" s="125"/>
      <c r="J45" s="12">
        <v>106</v>
      </c>
      <c r="K45" s="61">
        <v>135</v>
      </c>
      <c r="L45" s="55"/>
      <c r="M45" s="57" t="s">
        <v>0</v>
      </c>
      <c r="N45" s="56" t="s">
        <v>76</v>
      </c>
      <c r="O45" s="58"/>
      <c r="P45" s="58"/>
    </row>
    <row r="46" spans="1:23" ht="15.75" thickBot="1">
      <c r="A46" s="43"/>
      <c r="B46" s="142" t="s">
        <v>77</v>
      </c>
      <c r="C46" s="143"/>
      <c r="D46" s="143"/>
      <c r="E46" s="17">
        <v>432</v>
      </c>
      <c r="F46" s="21">
        <v>700</v>
      </c>
      <c r="G46" s="149" t="s">
        <v>78</v>
      </c>
      <c r="H46" s="150"/>
      <c r="I46" s="151"/>
      <c r="J46" s="12">
        <v>480</v>
      </c>
      <c r="K46" s="61">
        <v>782</v>
      </c>
      <c r="L46" s="2"/>
      <c r="M46" s="2"/>
      <c r="N46" s="58"/>
      <c r="O46" s="58"/>
      <c r="P46" s="58"/>
    </row>
    <row r="47" spans="1:23" ht="15.75" thickBot="1">
      <c r="A47" s="43"/>
      <c r="B47" s="142" t="s">
        <v>79</v>
      </c>
      <c r="C47" s="143"/>
      <c r="D47" s="143"/>
      <c r="E47" s="17">
        <v>1138</v>
      </c>
      <c r="F47" s="21">
        <v>1665</v>
      </c>
      <c r="G47" s="90" t="s">
        <v>46</v>
      </c>
      <c r="H47" s="104"/>
      <c r="I47" s="126"/>
      <c r="J47" s="12">
        <v>444</v>
      </c>
      <c r="K47" s="61">
        <v>789</v>
      </c>
      <c r="L47" s="2"/>
      <c r="M47" s="60"/>
      <c r="N47" s="2" t="s">
        <v>0</v>
      </c>
      <c r="O47" s="2"/>
      <c r="P47" s="2"/>
    </row>
    <row r="48" spans="1:23" ht="15.75" thickBot="1">
      <c r="A48" s="43"/>
      <c r="B48" s="142" t="s">
        <v>80</v>
      </c>
      <c r="C48" s="143"/>
      <c r="D48" s="143"/>
      <c r="E48" s="61">
        <v>0</v>
      </c>
      <c r="F48" s="62">
        <v>0</v>
      </c>
      <c r="G48" s="127" t="s">
        <v>81</v>
      </c>
      <c r="H48" s="128"/>
      <c r="I48" s="129"/>
      <c r="J48" s="12">
        <v>0</v>
      </c>
      <c r="K48" s="61">
        <v>0</v>
      </c>
      <c r="L48" s="2"/>
      <c r="M48" s="2"/>
      <c r="N48" s="2"/>
      <c r="O48" s="2"/>
      <c r="P48" s="2"/>
    </row>
    <row r="49" spans="1:16" ht="15.75" thickBot="1">
      <c r="A49" s="43"/>
      <c r="B49" s="27"/>
      <c r="C49" s="59"/>
      <c r="D49" s="59"/>
      <c r="E49" s="63"/>
      <c r="F49" s="17"/>
      <c r="G49" s="152" t="s">
        <v>82</v>
      </c>
      <c r="H49" s="153"/>
      <c r="I49" s="154"/>
      <c r="J49" s="12">
        <v>1335</v>
      </c>
      <c r="K49" s="61">
        <v>1959</v>
      </c>
      <c r="L49" s="2"/>
      <c r="M49" s="2"/>
      <c r="N49" s="2" t="s">
        <v>0</v>
      </c>
      <c r="O49" s="2"/>
      <c r="P49" s="2"/>
    </row>
    <row r="50" spans="1:16" ht="15.75" thickBot="1">
      <c r="A50" s="43"/>
      <c r="B50" s="27"/>
      <c r="C50" s="59"/>
      <c r="D50" s="59"/>
      <c r="E50" s="16"/>
      <c r="F50" s="64"/>
      <c r="G50" s="130" t="s">
        <v>83</v>
      </c>
      <c r="H50" s="131"/>
      <c r="I50" s="132"/>
      <c r="J50" s="12">
        <v>1680</v>
      </c>
      <c r="K50" s="122">
        <v>2568</v>
      </c>
      <c r="L50" s="65"/>
      <c r="M50" s="2"/>
      <c r="N50" s="2" t="s">
        <v>84</v>
      </c>
      <c r="O50" s="2" t="s">
        <v>0</v>
      </c>
      <c r="P50" s="2"/>
    </row>
    <row r="51" spans="1:16" ht="15.75" thickBot="1">
      <c r="A51" s="43"/>
      <c r="B51" s="142" t="s">
        <v>7</v>
      </c>
      <c r="C51" s="143"/>
      <c r="D51" s="144"/>
      <c r="E51" s="66">
        <f>SUM(E44:E49)</f>
        <v>4574</v>
      </c>
      <c r="F51" s="66">
        <f>SUM(F44:F49)</f>
        <v>7103</v>
      </c>
      <c r="G51" s="142" t="s">
        <v>7</v>
      </c>
      <c r="H51" s="143"/>
      <c r="I51" s="144"/>
      <c r="J51" s="67">
        <f>SUM(J44:J50)</f>
        <v>5540</v>
      </c>
      <c r="K51" s="67">
        <f>SUM(K44:K50)</f>
        <v>8481</v>
      </c>
      <c r="L51" s="2"/>
      <c r="M51" s="2" t="s">
        <v>0</v>
      </c>
      <c r="N51" s="68"/>
      <c r="O51" s="2"/>
      <c r="P51" s="2"/>
    </row>
    <row r="52" spans="1:16">
      <c r="A52" s="43"/>
      <c r="B52" s="31"/>
      <c r="C52" s="31"/>
      <c r="D52" s="31"/>
      <c r="E52" s="50"/>
      <c r="F52" s="50"/>
      <c r="G52" s="31"/>
      <c r="H52" s="31"/>
      <c r="I52" s="31"/>
      <c r="J52" s="50"/>
      <c r="K52" s="50"/>
      <c r="L52" s="2"/>
      <c r="M52" s="69"/>
      <c r="N52" s="69"/>
      <c r="O52" s="69" t="s">
        <v>0</v>
      </c>
      <c r="P52" s="69"/>
    </row>
    <row r="53" spans="1:16">
      <c r="A53" s="70"/>
      <c r="B53" s="70"/>
      <c r="C53" s="70"/>
      <c r="D53" s="70"/>
      <c r="E53" s="70"/>
      <c r="F53" s="71"/>
      <c r="G53" s="71"/>
      <c r="H53" s="71"/>
      <c r="I53" s="72"/>
      <c r="J53" s="73"/>
      <c r="K53" s="73"/>
      <c r="L53" s="74"/>
      <c r="N53" s="75" t="s">
        <v>85</v>
      </c>
    </row>
    <row r="54" spans="1:16">
      <c r="D54" s="74"/>
      <c r="E54" s="113"/>
      <c r="F54" s="74"/>
      <c r="G54" s="74"/>
      <c r="H54" s="74"/>
      <c r="I54" s="74"/>
      <c r="J54" s="74"/>
      <c r="K54" s="74"/>
      <c r="L54" s="74"/>
    </row>
    <row r="55" spans="1:16">
      <c r="A55" s="74"/>
      <c r="B55" s="114"/>
    </row>
    <row r="56" spans="1:16">
      <c r="N56" s="75" t="s">
        <v>0</v>
      </c>
    </row>
    <row r="57" spans="1:16">
      <c r="A57" s="115" t="s">
        <v>86</v>
      </c>
      <c r="B57" s="116"/>
      <c r="C57" s="117"/>
    </row>
  </sheetData>
  <mergeCells count="54">
    <mergeCell ref="D4:I4"/>
    <mergeCell ref="B5:K5"/>
    <mergeCell ref="A6:K6"/>
    <mergeCell ref="B9:D9"/>
    <mergeCell ref="E9:G9"/>
    <mergeCell ref="H9:J9"/>
    <mergeCell ref="M9:P9"/>
    <mergeCell ref="M12:N12"/>
    <mergeCell ref="M15:N15"/>
    <mergeCell ref="M16:N16"/>
    <mergeCell ref="M18:P18"/>
    <mergeCell ref="M27:O27"/>
    <mergeCell ref="M31:P31"/>
    <mergeCell ref="A32:B32"/>
    <mergeCell ref="E32:K32"/>
    <mergeCell ref="A33:B33"/>
    <mergeCell ref="E31:K31"/>
    <mergeCell ref="A35:E35"/>
    <mergeCell ref="G35:H35"/>
    <mergeCell ref="I35:K35"/>
    <mergeCell ref="A36:E36"/>
    <mergeCell ref="J36:K36"/>
    <mergeCell ref="A37:E37"/>
    <mergeCell ref="J38:K38"/>
    <mergeCell ref="A38:E38"/>
    <mergeCell ref="A39:E39"/>
    <mergeCell ref="J39:K39"/>
    <mergeCell ref="J37:K37"/>
    <mergeCell ref="J40:K40"/>
    <mergeCell ref="N42:P42"/>
    <mergeCell ref="N43:P43"/>
    <mergeCell ref="G44:I44"/>
    <mergeCell ref="N44:P44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Q18:Q19"/>
    <mergeCell ref="Q20:Q21"/>
    <mergeCell ref="J10:J11"/>
    <mergeCell ref="K10:K11"/>
    <mergeCell ref="M10:N11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2025-04-10T06:50:55Z</cp:lastPrinted>
  <dcterms:created xsi:type="dcterms:W3CDTF">2006-09-16T00:00:00Z</dcterms:created>
  <dcterms:modified xsi:type="dcterms:W3CDTF">2025-04-10T06:53:13Z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