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<sst xmlns="http://schemas.openxmlformats.org/spreadsheetml/2006/main" count="167" uniqueCount="121">
  <si>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</si>
  <si>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</si>
  <si>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</si>
  <si>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</si>
  <si>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</si>
  <si>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</si>
  <si>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</si>
  <si>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</si>
  <si>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</si>
  <si>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</si>
  <si>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</si>
  <si>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</si>
  <si>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</si>
  <si>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</si>
  <si>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</si>
  <si>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</si>
  <si>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</si>
  <si>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</si>
  <si>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</si>
  <si>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</si>
  <si>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</si>
  <si>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</si>
  <si>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</si>
  <si>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</si>
  <si>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</si>
  <si>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</si>
  <si>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</si>
  <si>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</si>
  <si>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</si>
  <si>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</si>
  <si>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</si>
  <si>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</si>
  <si>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</si>
  <si>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</si>
  <si>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</si>
  <si>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</si>
  <si>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</si>
  <si>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</si>
  <si>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</si>
  <si>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</si>
  <si>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</si>
  <si>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</si>
  <si>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</si>
  <si>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</si>
  <si>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</si>
  <si>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</si>
  <si>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</si>
  <si>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</si>
  <si>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</si>
  <si>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</si>
  <si>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</si>
  <si>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</si>
  <si>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</si>
  <si>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</si>
  <si>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</si>
  <si>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</si>
  <si>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</si>
  <si>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</si>
  <si>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</si>
  <si>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</si>
  <si>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</si>
  <si>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</si>
  <si>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</si>
  <si>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</si>
  <si>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</si>
  <si>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</si>
  <si>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</si>
  <si>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</si>
  <si>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</si>
  <si>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</si>
  <si>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</si>
  <si>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</si>
  <si>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</si>
  <si>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</si>
  <si>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</si>
  <si>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</si>
  <si>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</si>
  <si>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</si>
  <si>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</si>
  <si>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</si>
  <si>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</si>
  <si>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</si>
  <si>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</si>
  <si>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</si>
  <si>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</si>
  <si>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</si>
  <si>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</si>
  <si>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</si>
  <si>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</si>
  <si>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</si>
  <si>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</si>
  <si>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</si>
  <si>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</si>
  <si>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</si>
  <si>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</si>
  <si>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</si>
  <si>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</si>
  <si>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372</t>
  </si>
  <si>
    <t>03</t>
  </si>
  <si>
    <t>1200</t>
  </si>
  <si>
    <t>29/03/2024</t>
  </si>
  <si>
    <t>08</t>
  </si>
  <si>
    <t>1100</t>
  </si>
  <si>
    <t>30/03/2024</t>
  </si>
  <si>
    <t xml:space="preserve">              VESSELS  PARTICULARS &amp;  CONTAINER   LYING  POSITION CLOSING AT 0800 Hrs. ON 30/03/2024</t>
  </si>
  <si>
    <t>122</t>
  </si>
  <si>
    <t>219</t>
  </si>
  <si>
    <t>106</t>
  </si>
  <si>
    <t>8654</t>
  </si>
  <si>
    <t>1297</t>
  </si>
  <si>
    <t>02</t>
  </si>
  <si>
    <t>1125</t>
  </si>
  <si>
    <t>09</t>
  </si>
  <si>
    <t>06</t>
  </si>
  <si>
    <t>1130</t>
  </si>
  <si>
    <t>1300</t>
  </si>
  <si>
    <t>5, 7,12</t>
  </si>
  <si>
    <t xml:space="preserve">CCT-2 </t>
  </si>
  <si>
    <t>D)  VACANT BERTH :04</t>
  </si>
  <si>
    <t>W/For Docu :-GI/01, FOOD/05, FERTI/0, SUGAR/01 , SALT/00, TANK/14</t>
  </si>
  <si>
    <t>READY:-CONT./03(NB-03),GI/0 ,TANK/, FERT/,FOOD/ W/ForLightering-C/C-/01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</si>
</sst>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16" workbookViewId="0">
      <selection activeCell="G19" sqref="G1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104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100</v>
      </c>
      <c r="P11" s="34" t="s">
        <v>103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13</v>
      </c>
      <c r="L12" s="1"/>
      <c r="M12" s="178">
        <v>53518</v>
      </c>
      <c r="N12" s="179"/>
      <c r="O12" s="167">
        <v>29052</v>
      </c>
      <c r="P12" s="44">
        <v>32956</v>
      </c>
      <c r="R12" t="s">
        <v>79</v>
      </c>
    </row>
    <row r="13" spans="1:18">
      <c r="A13" s="45" t="s">
        <v>14</v>
      </c>
      <c r="B13" s="46">
        <v>11</v>
      </c>
      <c r="C13" s="47">
        <v>1</v>
      </c>
      <c r="D13" s="38">
        <f t="shared" si="0"/>
        <v>12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16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5</v>
      </c>
      <c r="D14" s="49">
        <f>B14+C14</f>
        <v>12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/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188" t="s">
        <v>17</v>
      </c>
      <c r="N15" s="189"/>
      <c r="O15" s="34" t="s">
        <v>100</v>
      </c>
      <c r="P15" s="34" t="s">
        <v>103</v>
      </c>
    </row>
    <row r="16" spans="1:18" ht="15.75" thickBot="1">
      <c r="A16" s="45" t="s">
        <v>18</v>
      </c>
      <c r="B16" s="46">
        <v>17</v>
      </c>
      <c r="C16" s="47">
        <v>1</v>
      </c>
      <c r="D16" s="53">
        <f t="shared" si="0"/>
        <v>18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19</v>
      </c>
      <c r="L16" s="1"/>
      <c r="M16" s="169" t="s">
        <v>19</v>
      </c>
      <c r="N16" s="170"/>
      <c r="O16" s="167">
        <v>4110</v>
      </c>
      <c r="P16" s="167">
        <v>2717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5755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3748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14</v>
      </c>
      <c r="D21" s="53">
        <f t="shared" si="0"/>
        <v>17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18</v>
      </c>
      <c r="L21" s="1"/>
      <c r="M21" s="56" t="s">
        <v>28</v>
      </c>
      <c r="N21" s="69"/>
      <c r="O21" s="69"/>
      <c r="P21" s="70">
        <f>SUM(P19:P20)</f>
        <v>9503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42</v>
      </c>
      <c r="C22" s="72">
        <f>SUM(C12:C21)</f>
        <v>25</v>
      </c>
      <c r="D22" s="73">
        <f>SUM(B22:C22)</f>
        <v>67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83</v>
      </c>
      <c r="L22" s="1"/>
      <c r="M22" s="76" t="s">
        <v>30</v>
      </c>
      <c r="N22" s="77"/>
      <c r="O22" s="77"/>
      <c r="P22" s="59">
        <v>45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105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106</v>
      </c>
    </row>
    <row r="25" spans="1:19" ht="15.75" thickBot="1">
      <c r="A25" s="82" t="s">
        <v>34</v>
      </c>
      <c r="B25" s="47"/>
      <c r="C25" s="47">
        <v>2</v>
      </c>
      <c r="D25" s="83">
        <f t="shared" si="7"/>
        <v>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2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107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109</v>
      </c>
    </row>
    <row r="29" spans="1:19" ht="15.75" thickBot="1">
      <c r="A29" s="99" t="s">
        <v>41</v>
      </c>
      <c r="B29" s="100">
        <f t="shared" ref="B29:K29" si="9">B22+B28</f>
        <v>42</v>
      </c>
      <c r="C29" s="100">
        <f t="shared" si="9"/>
        <v>36</v>
      </c>
      <c r="D29" s="101">
        <f t="shared" si="9"/>
        <v>78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14</v>
      </c>
      <c r="I29" s="100">
        <f t="shared" si="9"/>
        <v>2</v>
      </c>
      <c r="J29" s="105">
        <f t="shared" si="9"/>
        <v>16</v>
      </c>
      <c r="K29" s="106">
        <f t="shared" si="9"/>
        <v>97</v>
      </c>
      <c r="L29" s="1"/>
      <c r="M29" s="80" t="s">
        <v>42</v>
      </c>
      <c r="N29" s="107"/>
      <c r="O29" s="108"/>
      <c r="P29" s="31">
        <v>553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25</v>
      </c>
      <c r="D32" s="112"/>
      <c r="E32" s="212" t="s">
        <v>120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83</v>
      </c>
      <c r="D33" s="112"/>
      <c r="E33" s="166" t="s">
        <v>119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110</v>
      </c>
      <c r="O34" s="124" t="s">
        <v>97</v>
      </c>
      <c r="P34" s="86" t="s">
        <v>111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118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101</v>
      </c>
      <c r="G36" s="86" t="s">
        <v>102</v>
      </c>
      <c r="H36" s="86" t="s">
        <v>95</v>
      </c>
      <c r="I36" s="128"/>
      <c r="J36" s="228" t="s">
        <v>116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112</v>
      </c>
      <c r="G37" s="86" t="s">
        <v>95</v>
      </c>
      <c r="H37" s="86" t="s">
        <v>99</v>
      </c>
      <c r="I37" s="129"/>
      <c r="J37" s="183" t="s">
        <v>117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113</v>
      </c>
      <c r="G38" s="86" t="s">
        <v>114</v>
      </c>
      <c r="H38" s="86" t="s">
        <v>95</v>
      </c>
      <c r="I38" s="130"/>
      <c r="J38" s="183"/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98</v>
      </c>
      <c r="G39" s="86" t="s">
        <v>95</v>
      </c>
      <c r="H39" s="86" t="s">
        <v>115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96</v>
      </c>
      <c r="G40" s="86" t="s">
        <v>95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3539</v>
      </c>
      <c r="F44" s="144">
        <v>5755</v>
      </c>
      <c r="G44" s="199" t="s">
        <v>65</v>
      </c>
      <c r="H44" s="200"/>
      <c r="I44" s="201"/>
      <c r="J44" s="141">
        <v>2315</v>
      </c>
      <c r="K44" s="145">
        <v>3748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88</v>
      </c>
      <c r="F45" s="144">
        <v>122</v>
      </c>
      <c r="G45" s="146" t="s">
        <v>30</v>
      </c>
      <c r="H45" s="147"/>
      <c r="I45" s="148"/>
      <c r="J45" s="44">
        <v>40</v>
      </c>
      <c r="K45" s="31">
        <v>45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1023</v>
      </c>
      <c r="F46" s="144">
        <v>1912</v>
      </c>
      <c r="G46" s="233" t="s">
        <v>74</v>
      </c>
      <c r="H46" s="234"/>
      <c r="I46" s="235"/>
      <c r="J46" s="120">
        <v>358</v>
      </c>
      <c r="K46" s="120">
        <v>595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807</v>
      </c>
      <c r="F47" s="144">
        <v>1238</v>
      </c>
      <c r="G47" s="150" t="s">
        <v>40</v>
      </c>
      <c r="H47" s="151"/>
      <c r="I47" s="152"/>
      <c r="J47" s="31">
        <v>756</v>
      </c>
      <c r="K47" s="31">
        <v>1297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660</v>
      </c>
      <c r="K49" s="31">
        <v>921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802</v>
      </c>
      <c r="K50" s="31">
        <v>1201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5457</v>
      </c>
      <c r="F51" s="160">
        <f>SUM(F44:F49)</f>
        <v>9027</v>
      </c>
      <c r="G51" s="169" t="s">
        <v>5</v>
      </c>
      <c r="H51" s="222"/>
      <c r="I51" s="170"/>
      <c r="J51" s="161">
        <f>SUM(J44:J50)</f>
        <v>4931</v>
      </c>
      <c r="K51" s="161">
        <f>SUM(K44:K50)</f>
        <v>7807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2024-03-30T06:13:43Z</dcterms:modified>
</cp:coreProperties>
</file>