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K26" l="1"/>
  <c r="C32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<sst xmlns="http://schemas.openxmlformats.org/spreadsheetml/2006/main" count="169" uniqueCount="124">
  <si>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</si>
  <si>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</si>
  <si>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</si>
  <si>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</si>
  <si>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</si>
  <si>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</si>
  <si>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</si>
  <si>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</si>
  <si>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</si>
  <si>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</si>
  <si>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</si>
  <si>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</si>
  <si>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</si>
  <si>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</si>
  <si>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</si>
  <si>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</si>
  <si>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</si>
  <si>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</si>
  <si>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</si>
  <si>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</si>
  <si>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</si>
  <si>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</si>
  <si>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</si>
  <si>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</si>
  <si>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</si>
  <si>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</si>
  <si>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</si>
  <si>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</si>
  <si>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</si>
  <si>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</si>
  <si>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</si>
  <si>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</si>
  <si>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</si>
  <si>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</si>
  <si>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</si>
  <si>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</si>
  <si>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</si>
  <si>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</si>
  <si>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</si>
  <si>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</si>
  <si>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</si>
  <si>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</si>
  <si>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</si>
  <si>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</si>
  <si>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</si>
  <si>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</si>
  <si>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</si>
  <si>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</si>
  <si>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</si>
  <si>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</si>
  <si>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</si>
  <si>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</si>
  <si>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</si>
  <si>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</si>
  <si>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</si>
  <si>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</si>
  <si>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</si>
  <si>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</si>
  <si>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</si>
  <si>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</si>
  <si>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</si>
  <si>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</si>
  <si>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</si>
  <si>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</si>
  <si>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</si>
  <si>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</si>
  <si>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</si>
  <si>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</si>
  <si>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</si>
  <si>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</si>
  <si>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</si>
  <si>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</si>
  <si>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</si>
  <si>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</si>
  <si>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</si>
  <si>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</si>
  <si>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</si>
  <si>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</si>
  <si>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</si>
  <si>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</si>
  <si>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</si>
  <si>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</si>
  <si>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</si>
  <si>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</si>
  <si>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</si>
  <si>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</si>
  <si>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</si>
  <si>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</si>
  <si>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</si>
  <si>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</si>
  <si>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</si>
  <si>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</si>
  <si>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</si>
  <si>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</si>
  <si>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</si>
  <si>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</si>
  <si>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372</t>
  </si>
  <si>
    <t>CCT-2</t>
  </si>
  <si>
    <t>07</t>
  </si>
  <si>
    <t>0630</t>
  </si>
  <si>
    <t>0</t>
  </si>
  <si>
    <t>NCT-1</t>
  </si>
  <si>
    <t>D)  VACANT BERTH :04</t>
  </si>
  <si>
    <t>02</t>
  </si>
  <si>
    <t>18/04/2024</t>
  </si>
  <si>
    <t>08</t>
  </si>
  <si>
    <t>0800</t>
  </si>
  <si>
    <t>19/04/2024</t>
  </si>
  <si>
    <t>30</t>
  </si>
  <si>
    <t>882</t>
  </si>
  <si>
    <t>38</t>
  </si>
  <si>
    <t>284</t>
  </si>
  <si>
    <t>185</t>
  </si>
  <si>
    <t>8881</t>
  </si>
  <si>
    <t>955</t>
  </si>
  <si>
    <t xml:space="preserve">              VESSELS  PARTICULARS &amp;  CONTAINER   LYING  POSITION CLOSING AT 0800 Hrs. ON 19/04/2024</t>
  </si>
  <si>
    <t>READY:-CONT./05(NB-05),GI/0 ,TANK/, FERT/,FOOD/ W/ForLightering-C/C-/01</t>
  </si>
  <si>
    <t>W/For Docu :-GI/02, FOOD/01, FERTI/00, SUGAR/02 , SALT/00, TANK/12</t>
  </si>
  <si>
    <t>09</t>
  </si>
  <si>
    <t>0700</t>
  </si>
  <si>
    <t>0830</t>
  </si>
  <si>
    <t>1500</t>
  </si>
  <si>
    <t>1730</t>
  </si>
  <si>
    <t>5, 13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</si>
</sst>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9" workbookViewId="0">
      <selection activeCell="N38" sqref="N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115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92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104</v>
      </c>
      <c r="P11" s="34" t="s">
        <v>107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14</v>
      </c>
      <c r="L12" s="1"/>
      <c r="M12" s="220">
        <v>53518</v>
      </c>
      <c r="N12" s="221"/>
      <c r="O12" s="167">
        <v>39870</v>
      </c>
      <c r="P12" s="44">
        <v>38760</v>
      </c>
      <c r="R12" t="s">
        <v>79</v>
      </c>
    </row>
    <row r="13" spans="1:18">
      <c r="A13" s="45" t="s">
        <v>14</v>
      </c>
      <c r="B13" s="46">
        <v>10</v>
      </c>
      <c r="C13" s="47">
        <v>2</v>
      </c>
      <c r="D13" s="38">
        <f t="shared" si="0"/>
        <v>12</v>
      </c>
      <c r="E13" s="48">
        <v>1</v>
      </c>
      <c r="F13" s="47"/>
      <c r="G13" s="41">
        <f>SUM(E13:F13)</f>
        <v>1</v>
      </c>
      <c r="H13" s="47">
        <v>5</v>
      </c>
      <c r="I13" s="47">
        <v>1</v>
      </c>
      <c r="J13" s="42">
        <f t="shared" si="1"/>
        <v>6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7</v>
      </c>
      <c r="C14" s="47">
        <v>1</v>
      </c>
      <c r="D14" s="49">
        <f>B14+C14</f>
        <v>8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/>
      <c r="D15" s="53">
        <f t="shared" si="0"/>
        <v>0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0</v>
      </c>
      <c r="L15" s="1"/>
      <c r="M15" s="225" t="s">
        <v>17</v>
      </c>
      <c r="N15" s="226"/>
      <c r="O15" s="34" t="s">
        <v>104</v>
      </c>
      <c r="P15" s="34" t="s">
        <v>107</v>
      </c>
    </row>
    <row r="16" spans="1:18" ht="15.75" thickBot="1">
      <c r="A16" s="45" t="s">
        <v>18</v>
      </c>
      <c r="B16" s="46">
        <v>16</v>
      </c>
      <c r="C16" s="47">
        <v>1</v>
      </c>
      <c r="D16" s="53">
        <f t="shared" si="0"/>
        <v>17</v>
      </c>
      <c r="E16" s="50"/>
      <c r="F16" s="47"/>
      <c r="G16" s="51">
        <f t="shared" si="3"/>
        <v>0</v>
      </c>
      <c r="H16" s="47">
        <v>1</v>
      </c>
      <c r="I16" s="47"/>
      <c r="J16" s="53">
        <f t="shared" si="1"/>
        <v>1</v>
      </c>
      <c r="K16" s="47">
        <f t="shared" si="2"/>
        <v>18</v>
      </c>
      <c r="L16" s="1"/>
      <c r="M16" s="168" t="s">
        <v>19</v>
      </c>
      <c r="N16" s="170"/>
      <c r="O16" s="167">
        <v>4591</v>
      </c>
      <c r="P16" s="165">
        <v>4782</v>
      </c>
    </row>
    <row r="17" spans="1:19" ht="15.75" thickBot="1">
      <c r="A17" s="45" t="s">
        <v>20</v>
      </c>
      <c r="B17" s="46">
        <v>2</v>
      </c>
      <c r="C17" s="47">
        <v>2</v>
      </c>
      <c r="D17" s="53">
        <f t="shared" si="0"/>
        <v>4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4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4018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3965</v>
      </c>
      <c r="Q20" t="s">
        <v>76</v>
      </c>
    </row>
    <row r="21" spans="1:19" ht="15.75" thickBot="1">
      <c r="A21" s="55" t="s">
        <v>27</v>
      </c>
      <c r="B21" s="60">
        <v>4</v>
      </c>
      <c r="C21" s="61">
        <v>12</v>
      </c>
      <c r="D21" s="53">
        <f t="shared" si="0"/>
        <v>16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19</v>
      </c>
      <c r="L21" s="1"/>
      <c r="M21" s="56" t="s">
        <v>28</v>
      </c>
      <c r="N21" s="69"/>
      <c r="O21" s="69"/>
      <c r="P21" s="70">
        <f>SUM(P19:P20)</f>
        <v>7983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40</v>
      </c>
      <c r="C22" s="72">
        <f>SUM(C12:C21)</f>
        <v>23</v>
      </c>
      <c r="D22" s="73">
        <f>SUM(B22:C22)</f>
        <v>63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15</v>
      </c>
      <c r="I22" s="75">
        <f t="shared" si="5"/>
        <v>1</v>
      </c>
      <c r="J22" s="73">
        <f t="shared" si="5"/>
        <v>16</v>
      </c>
      <c r="K22" s="75">
        <f t="shared" si="4"/>
        <v>83</v>
      </c>
      <c r="L22" s="1"/>
      <c r="M22" s="76" t="s">
        <v>30</v>
      </c>
      <c r="N22" s="77"/>
      <c r="O22" s="77"/>
      <c r="P22" s="59">
        <v>118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110</v>
      </c>
    </row>
    <row r="24" spans="1:19" ht="15.75" thickBot="1">
      <c r="A24" s="82" t="s">
        <v>32</v>
      </c>
      <c r="B24" s="47"/>
      <c r="C24" s="47">
        <v>5</v>
      </c>
      <c r="D24" s="83">
        <f t="shared" ref="D24:D28" si="7">SUM(B24:C24)</f>
        <v>5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5</v>
      </c>
      <c r="L24" s="1"/>
      <c r="M24" s="85" t="s">
        <v>33</v>
      </c>
      <c r="N24" s="3"/>
      <c r="O24" s="3"/>
      <c r="P24" s="86" t="s">
        <v>111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103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112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113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114</v>
      </c>
    </row>
    <row r="29" spans="1:19" ht="15.75" thickBot="1">
      <c r="A29" s="99" t="s">
        <v>41</v>
      </c>
      <c r="B29" s="100">
        <f t="shared" ref="B29:K29" si="9">B22+B28</f>
        <v>40</v>
      </c>
      <c r="C29" s="100">
        <f t="shared" si="9"/>
        <v>35</v>
      </c>
      <c r="D29" s="101">
        <f t="shared" si="9"/>
        <v>75</v>
      </c>
      <c r="E29" s="101">
        <f t="shared" si="9"/>
        <v>4</v>
      </c>
      <c r="F29" s="102">
        <f t="shared" si="9"/>
        <v>0</v>
      </c>
      <c r="G29" s="103">
        <f t="shared" si="9"/>
        <v>4</v>
      </c>
      <c r="H29" s="104">
        <f t="shared" si="9"/>
        <v>15</v>
      </c>
      <c r="I29" s="100">
        <f t="shared" si="9"/>
        <v>1</v>
      </c>
      <c r="J29" s="105">
        <f t="shared" si="9"/>
        <v>16</v>
      </c>
      <c r="K29" s="106">
        <f t="shared" si="9"/>
        <v>95</v>
      </c>
      <c r="L29" s="1"/>
      <c r="M29" s="80" t="s">
        <v>42</v>
      </c>
      <c r="N29" s="107"/>
      <c r="O29" s="108"/>
      <c r="P29" s="31">
        <v>976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93</v>
      </c>
      <c r="B31" s="111"/>
      <c r="C31" s="95">
        <f xml:space="preserve"> B29+E29+H29</f>
        <v>59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24</v>
      </c>
      <c r="D32" s="112"/>
      <c r="E32" s="194" t="s">
        <v>116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83</v>
      </c>
      <c r="D33" s="112"/>
      <c r="E33" s="166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108</v>
      </c>
      <c r="O34" s="124" t="s">
        <v>96</v>
      </c>
      <c r="P34" s="86" t="s">
        <v>109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102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118</v>
      </c>
      <c r="G36" s="86" t="s">
        <v>106</v>
      </c>
      <c r="H36" s="86" t="s">
        <v>121</v>
      </c>
      <c r="I36" s="128"/>
      <c r="J36" s="183" t="s">
        <v>123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105</v>
      </c>
      <c r="G37" s="86" t="s">
        <v>99</v>
      </c>
      <c r="H37" s="86" t="s">
        <v>122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98</v>
      </c>
      <c r="G38" s="86" t="s">
        <v>119</v>
      </c>
      <c r="H38" s="86" t="s">
        <v>95</v>
      </c>
      <c r="I38" s="130"/>
      <c r="J38" s="177" t="s">
        <v>101</v>
      </c>
      <c r="K38" s="179"/>
      <c r="L38" s="1"/>
      <c r="M38" s="131" t="s">
        <v>0</v>
      </c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118</v>
      </c>
      <c r="G39" s="86" t="s">
        <v>120</v>
      </c>
      <c r="H39" s="86" t="s">
        <v>95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100</v>
      </c>
      <c r="G40" s="86" t="s">
        <v>95</v>
      </c>
      <c r="H40" s="86" t="s">
        <v>95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 t="s">
        <v>0</v>
      </c>
      <c r="N41" s="164" t="s">
        <v>0</v>
      </c>
      <c r="O41" s="162"/>
      <c r="P41" s="162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94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2802</v>
      </c>
      <c r="F44" s="144">
        <v>4018</v>
      </c>
      <c r="G44" s="206" t="s">
        <v>65</v>
      </c>
      <c r="H44" s="207"/>
      <c r="I44" s="208"/>
      <c r="J44" s="141">
        <v>2690</v>
      </c>
      <c r="K44" s="141">
        <v>3965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34</v>
      </c>
      <c r="F45" s="144">
        <v>38</v>
      </c>
      <c r="G45" s="145" t="s">
        <v>30</v>
      </c>
      <c r="H45" s="146"/>
      <c r="I45" s="147"/>
      <c r="J45" s="141">
        <v>74</v>
      </c>
      <c r="K45" s="141">
        <v>118</v>
      </c>
      <c r="L45" s="25"/>
      <c r="M45" s="148" t="s">
        <v>0</v>
      </c>
      <c r="N45" s="163" t="s">
        <v>90</v>
      </c>
      <c r="O45" s="163"/>
      <c r="P45" s="163"/>
    </row>
    <row r="46" spans="1:23" ht="15.75" thickBot="1">
      <c r="A46" s="7"/>
      <c r="B46" s="168" t="s">
        <v>75</v>
      </c>
      <c r="C46" s="169"/>
      <c r="D46" s="169"/>
      <c r="E46" s="31">
        <v>483</v>
      </c>
      <c r="F46" s="144">
        <v>868</v>
      </c>
      <c r="G46" s="188" t="s">
        <v>74</v>
      </c>
      <c r="H46" s="189"/>
      <c r="I46" s="190"/>
      <c r="J46" s="141">
        <v>430</v>
      </c>
      <c r="K46" s="141">
        <v>683</v>
      </c>
      <c r="L46" s="1"/>
      <c r="M46" s="21"/>
      <c r="N46" s="163"/>
      <c r="O46" s="163"/>
      <c r="P46" s="163"/>
    </row>
    <row r="47" spans="1:23" ht="15.75" thickBot="1">
      <c r="A47" s="7"/>
      <c r="B47" s="168" t="s">
        <v>67</v>
      </c>
      <c r="C47" s="169"/>
      <c r="D47" s="169"/>
      <c r="E47" s="31">
        <v>1387</v>
      </c>
      <c r="F47" s="144">
        <v>1905</v>
      </c>
      <c r="G47" s="149" t="s">
        <v>40</v>
      </c>
      <c r="H47" s="150"/>
      <c r="I47" s="151"/>
      <c r="J47" s="141">
        <v>535</v>
      </c>
      <c r="K47" s="141">
        <v>955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2" t="s">
        <v>69</v>
      </c>
      <c r="H48" s="153"/>
      <c r="I48" s="154"/>
      <c r="J48" s="141">
        <v>0</v>
      </c>
      <c r="K48" s="141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5"/>
      <c r="G49" s="185" t="s">
        <v>70</v>
      </c>
      <c r="H49" s="186"/>
      <c r="I49" s="187"/>
      <c r="J49" s="141">
        <v>1068</v>
      </c>
      <c r="K49" s="141">
        <v>1577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5"/>
      <c r="G50" s="156" t="s">
        <v>71</v>
      </c>
      <c r="H50" s="157"/>
      <c r="I50" s="158"/>
      <c r="J50" s="141">
        <v>1563</v>
      </c>
      <c r="K50" s="141">
        <v>2522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59">
        <f>SUM(E44:E49)</f>
        <v>4706</v>
      </c>
      <c r="F51" s="159">
        <f>SUM(F44:F49)</f>
        <v>6829</v>
      </c>
      <c r="G51" s="168" t="s">
        <v>5</v>
      </c>
      <c r="H51" s="169"/>
      <c r="I51" s="170"/>
      <c r="J51" s="160">
        <f>SUM(J44:J50)</f>
        <v>6360</v>
      </c>
      <c r="K51" s="160">
        <f>SUM(K44:K50)</f>
        <v>9820</v>
      </c>
      <c r="L51" s="1"/>
      <c r="M51" s="21"/>
      <c r="N51" s="161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2024-04-19T06:20:45Z</dcterms:modified>
</cp:coreProperties>
</file>