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<sst xmlns="http://schemas.openxmlformats.org/spreadsheetml/2006/main" count="167" uniqueCount="121">
  <si>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</si>
  <si>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</si>
  <si>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</si>
  <si>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</si>
  <si>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</si>
  <si>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</si>
  <si>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</si>
  <si>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</si>
  <si>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</si>
  <si>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</si>
  <si>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</si>
  <si>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</si>
  <si>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</si>
  <si>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</si>
  <si>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</si>
  <si>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</si>
  <si>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</si>
  <si>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</si>
  <si>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</si>
  <si>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</si>
  <si>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</si>
  <si>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</si>
  <si>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</si>
  <si>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</si>
  <si>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</si>
  <si>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</si>
  <si>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</si>
  <si>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</si>
  <si>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</si>
  <si>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</si>
  <si>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</si>
  <si>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</si>
  <si>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</si>
  <si>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</si>
  <si>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</si>
  <si>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</si>
  <si>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</si>
  <si>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</si>
  <si>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</si>
  <si>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</si>
  <si>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</si>
  <si>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</si>
  <si>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</si>
  <si>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</si>
  <si>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</si>
  <si>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</si>
  <si>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</si>
  <si>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</si>
  <si>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</si>
  <si>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</si>
  <si>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</si>
  <si>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</si>
  <si>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</si>
  <si>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</si>
  <si>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</si>
  <si>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</si>
  <si>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</si>
  <si>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</si>
  <si>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</si>
  <si>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</si>
  <si>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</si>
  <si>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</si>
  <si>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</si>
  <si>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</si>
  <si>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</si>
  <si>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</si>
  <si>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</si>
  <si>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</si>
  <si>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</si>
  <si>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</si>
  <si>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</si>
  <si>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</si>
  <si>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</si>
  <si>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</si>
  <si>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</si>
  <si>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</si>
  <si>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</si>
  <si>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</si>
  <si>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</si>
  <si>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</si>
  <si>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</si>
  <si>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</si>
  <si>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</si>
  <si>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</si>
  <si>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</si>
  <si>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</si>
  <si>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</si>
  <si>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</si>
  <si>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</si>
  <si>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</si>
  <si>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</si>
  <si>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</si>
  <si>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</si>
  <si>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</si>
  <si>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</si>
  <si>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</si>
  <si>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</si>
  <si>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</si>
  <si>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01</t>
  </si>
  <si>
    <t>5,  12</t>
  </si>
  <si>
    <t>09</t>
  </si>
  <si>
    <t>08</t>
  </si>
  <si>
    <t>04/04/2024</t>
  </si>
  <si>
    <t>0600</t>
  </si>
  <si>
    <t>0730</t>
  </si>
  <si>
    <t xml:space="preserve">              VESSELS  PARTICULARS &amp;  CONTAINER   LYING  POSITION CLOSING AT 0800 Hrs. ON 05/04/2024</t>
  </si>
  <si>
    <t>05/04/2024</t>
  </si>
  <si>
    <t>45</t>
  </si>
  <si>
    <t>851</t>
  </si>
  <si>
    <t>181</t>
  </si>
  <si>
    <t>122</t>
  </si>
  <si>
    <t>111</t>
  </si>
  <si>
    <t>8732</t>
  </si>
  <si>
    <t>1243</t>
  </si>
  <si>
    <t>READY:-CONT./02(NB-02),GI/0 ,TANK/, FERT/,FOOD/ W/ForLightering-C/C-/00</t>
  </si>
  <si>
    <t>W/For Docu :-GI/04, FOOD/02, FERTI/01, SUGAR/00 , SALT/00, TANK/13</t>
  </si>
  <si>
    <t>07</t>
  </si>
  <si>
    <t>1700</t>
  </si>
  <si>
    <t>0700</t>
  </si>
  <si>
    <t>0830</t>
  </si>
  <si>
    <t>D)  VACANT BERTH :03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</si>
</sst>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41" sqref="M41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105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102</v>
      </c>
      <c r="P11" s="34" t="s">
        <v>106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12</v>
      </c>
      <c r="L12" s="1"/>
      <c r="M12" s="179">
        <v>53518</v>
      </c>
      <c r="N12" s="180"/>
      <c r="O12" s="167">
        <v>29056</v>
      </c>
      <c r="P12" s="44">
        <v>29306</v>
      </c>
      <c r="R12" t="s">
        <v>79</v>
      </c>
    </row>
    <row r="13" spans="1:18">
      <c r="A13" s="45" t="s">
        <v>14</v>
      </c>
      <c r="B13" s="46">
        <v>7</v>
      </c>
      <c r="C13" s="47">
        <v>4</v>
      </c>
      <c r="D13" s="38">
        <f t="shared" si="0"/>
        <v>11</v>
      </c>
      <c r="E13" s="48">
        <v>1</v>
      </c>
      <c r="F13" s="47"/>
      <c r="G13" s="41">
        <f>SUM(E13:F13)</f>
        <v>1</v>
      </c>
      <c r="H13" s="47">
        <v>7</v>
      </c>
      <c r="I13" s="47"/>
      <c r="J13" s="42">
        <f t="shared" si="1"/>
        <v>7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8</v>
      </c>
      <c r="C14" s="47">
        <v>2</v>
      </c>
      <c r="D14" s="49">
        <f>B14+C14</f>
        <v>10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9" t="s">
        <v>17</v>
      </c>
      <c r="N15" s="190"/>
      <c r="O15" s="34" t="s">
        <v>102</v>
      </c>
      <c r="P15" s="34" t="s">
        <v>106</v>
      </c>
    </row>
    <row r="16" spans="1:18" ht="15.75" thickBot="1">
      <c r="A16" s="45" t="s">
        <v>18</v>
      </c>
      <c r="B16" s="46">
        <v>15</v>
      </c>
      <c r="C16" s="47"/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70" t="s">
        <v>19</v>
      </c>
      <c r="N16" s="171"/>
      <c r="O16" s="167">
        <v>5327</v>
      </c>
      <c r="P16" s="166">
        <v>5386</v>
      </c>
    </row>
    <row r="17" spans="1:19" ht="15.75" thickBot="1">
      <c r="A17" s="45" t="s">
        <v>20</v>
      </c>
      <c r="B17" s="46">
        <v>2</v>
      </c>
      <c r="C17" s="47"/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5328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3138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13</v>
      </c>
      <c r="D21" s="53">
        <f t="shared" si="0"/>
        <v>14</v>
      </c>
      <c r="E21" s="66">
        <v>4</v>
      </c>
      <c r="F21" s="67"/>
      <c r="G21" s="68">
        <f>SUM(E21:F21)</f>
        <v>4</v>
      </c>
      <c r="H21" s="61"/>
      <c r="I21" s="61"/>
      <c r="J21" s="42">
        <f t="shared" si="1"/>
        <v>0</v>
      </c>
      <c r="K21" s="47">
        <f t="shared" ref="K21:K28" si="4">D21+G21+J21</f>
        <v>18</v>
      </c>
      <c r="L21" s="1"/>
      <c r="M21" s="56" t="s">
        <v>28</v>
      </c>
      <c r="N21" s="69"/>
      <c r="O21" s="69"/>
      <c r="P21" s="70">
        <f>SUM(P19:P20)</f>
        <v>8466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22</v>
      </c>
      <c r="D22" s="73">
        <f>SUM(B22:C22)</f>
        <v>55</v>
      </c>
      <c r="E22" s="74">
        <f t="shared" ref="E22:J22" si="5">SUM(E12:E21)</f>
        <v>6</v>
      </c>
      <c r="F22" s="75">
        <f t="shared" si="5"/>
        <v>0</v>
      </c>
      <c r="G22" s="72">
        <f t="shared" si="5"/>
        <v>6</v>
      </c>
      <c r="H22" s="75">
        <f t="shared" si="5"/>
        <v>17</v>
      </c>
      <c r="I22" s="75">
        <f t="shared" si="5"/>
        <v>0</v>
      </c>
      <c r="J22" s="73">
        <f t="shared" si="5"/>
        <v>17</v>
      </c>
      <c r="K22" s="75">
        <f t="shared" si="4"/>
        <v>78</v>
      </c>
      <c r="L22" s="1"/>
      <c r="M22" s="76" t="s">
        <v>30</v>
      </c>
      <c r="N22" s="77"/>
      <c r="O22" s="77"/>
      <c r="P22" s="59">
        <v>86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31</v>
      </c>
      <c r="D29" s="101">
        <f t="shared" si="9"/>
        <v>64</v>
      </c>
      <c r="E29" s="101">
        <f t="shared" si="9"/>
        <v>6</v>
      </c>
      <c r="F29" s="102">
        <f t="shared" si="9"/>
        <v>0</v>
      </c>
      <c r="G29" s="103">
        <f t="shared" si="9"/>
        <v>6</v>
      </c>
      <c r="H29" s="104">
        <f t="shared" si="9"/>
        <v>17</v>
      </c>
      <c r="I29" s="100">
        <f t="shared" si="9"/>
        <v>0</v>
      </c>
      <c r="J29" s="105">
        <f t="shared" si="9"/>
        <v>17</v>
      </c>
      <c r="K29" s="106">
        <f t="shared" si="9"/>
        <v>87</v>
      </c>
      <c r="L29" s="1"/>
      <c r="M29" s="80" t="s">
        <v>42</v>
      </c>
      <c r="N29" s="107"/>
      <c r="O29" s="108"/>
      <c r="P29" s="31">
        <v>568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22</v>
      </c>
      <c r="D32" s="112"/>
      <c r="E32" s="213" t="s">
        <v>114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78</v>
      </c>
      <c r="D33" s="112"/>
      <c r="E33" s="168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96</v>
      </c>
      <c r="P34" s="86" t="s">
        <v>108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120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101</v>
      </c>
      <c r="G36" s="86" t="s">
        <v>103</v>
      </c>
      <c r="H36" s="86" t="s">
        <v>117</v>
      </c>
      <c r="I36" s="128"/>
      <c r="J36" s="229" t="s">
        <v>99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100</v>
      </c>
      <c r="G37" s="86" t="s">
        <v>104</v>
      </c>
      <c r="H37" s="86" t="s">
        <v>117</v>
      </c>
      <c r="I37" s="129"/>
      <c r="J37" s="184" t="s">
        <v>97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116</v>
      </c>
      <c r="G38" s="86" t="s">
        <v>118</v>
      </c>
      <c r="H38" s="86" t="s">
        <v>95</v>
      </c>
      <c r="I38" s="130"/>
      <c r="J38" s="184"/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116</v>
      </c>
      <c r="G39" s="86" t="s">
        <v>119</v>
      </c>
      <c r="H39" s="86" t="s">
        <v>95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98</v>
      </c>
      <c r="G40" s="86" t="s">
        <v>118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3357</v>
      </c>
      <c r="F44" s="144">
        <v>5328</v>
      </c>
      <c r="G44" s="200" t="s">
        <v>65</v>
      </c>
      <c r="H44" s="201"/>
      <c r="I44" s="202"/>
      <c r="J44" s="141">
        <v>1848</v>
      </c>
      <c r="K44" s="145">
        <v>3138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128</v>
      </c>
      <c r="F45" s="144">
        <v>181</v>
      </c>
      <c r="G45" s="146" t="s">
        <v>30</v>
      </c>
      <c r="H45" s="147"/>
      <c r="I45" s="148"/>
      <c r="J45" s="44">
        <v>71</v>
      </c>
      <c r="K45" s="31">
        <v>86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1027</v>
      </c>
      <c r="F46" s="144">
        <v>1925</v>
      </c>
      <c r="G46" s="234" t="s">
        <v>74</v>
      </c>
      <c r="H46" s="235"/>
      <c r="I46" s="236"/>
      <c r="J46" s="120">
        <v>540</v>
      </c>
      <c r="K46" s="120">
        <v>879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379</v>
      </c>
      <c r="F47" s="144">
        <v>514</v>
      </c>
      <c r="G47" s="150" t="s">
        <v>40</v>
      </c>
      <c r="H47" s="151"/>
      <c r="I47" s="152"/>
      <c r="J47" s="31">
        <v>737</v>
      </c>
      <c r="K47" s="31">
        <v>1243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1210</v>
      </c>
      <c r="K49" s="31">
        <v>1718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1711</v>
      </c>
      <c r="K50" s="31">
        <v>2789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4891</v>
      </c>
      <c r="F51" s="160">
        <f>SUM(F44:F49)</f>
        <v>7948</v>
      </c>
      <c r="G51" s="170" t="s">
        <v>5</v>
      </c>
      <c r="H51" s="223"/>
      <c r="I51" s="171"/>
      <c r="J51" s="161">
        <f>SUM(J44:J50)</f>
        <v>6117</v>
      </c>
      <c r="K51" s="161">
        <f>SUM(K44:K50)</f>
        <v>9853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2024-04-05T06:24:26Z</dcterms:modified>
</cp:coreProperties>
</file>