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<sst xmlns="http://schemas.openxmlformats.org/spreadsheetml/2006/main" count="150" uniqueCount="117">
  <si>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</si>
  <si>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</si>
  <si>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</si>
  <si>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</si>
  <si>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</si>
  <si>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</si>
  <si>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</si>
  <si>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</si>
  <si>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</si>
  <si>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</si>
  <si>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</si>
  <si>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</si>
  <si>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</si>
  <si>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</si>
  <si>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</si>
  <si>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</si>
  <si>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</si>
  <si>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</si>
  <si>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</si>
  <si>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</si>
  <si>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</si>
  <si>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</si>
  <si>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</si>
  <si>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</si>
  <si>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</si>
  <si>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</si>
  <si>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</si>
  <si>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</si>
  <si>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</si>
  <si>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</si>
  <si>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</si>
  <si>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</si>
  <si>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</si>
  <si>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</si>
  <si>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</si>
  <si>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</si>
  <si>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</si>
  <si>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</si>
  <si>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</si>
  <si>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</si>
  <si>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</si>
  <si>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</si>
  <si>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</si>
  <si>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</si>
  <si>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</si>
  <si>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</si>
  <si>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</si>
  <si>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</si>
  <si>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</si>
  <si>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</si>
  <si>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</si>
  <si>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</si>
  <si>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</si>
  <si>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</si>
  <si>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</si>
  <si>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</si>
  <si>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</si>
  <si>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</si>
  <si>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</si>
  <si>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</si>
  <si>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</si>
  <si>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</si>
  <si>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</si>
  <si>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</si>
  <si>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</si>
  <si>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</si>
  <si>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</si>
  <si>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</si>
  <si>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</si>
  <si>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</si>
  <si>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</si>
  <si>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</si>
  <si>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</si>
  <si>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</si>
  <si>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</si>
  <si>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</si>
  <si>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</si>
  <si>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</si>
  <si>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</si>
  <si>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</si>
  <si>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</si>
  <si>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</si>
  <si>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</si>
  <si>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</si>
  <si>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</si>
  <si>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</si>
  <si>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</si>
  <si>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</si>
  <si>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</si>
  <si>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</si>
  <si>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5,12,</t>
  </si>
  <si>
    <t>CCT-2</t>
  </si>
  <si>
    <t>368</t>
  </si>
  <si>
    <t>1430</t>
  </si>
  <si>
    <t>10/01/2022</t>
  </si>
  <si>
    <t>08</t>
  </si>
  <si>
    <t>0</t>
  </si>
  <si>
    <t>0430</t>
  </si>
  <si>
    <t>0530</t>
  </si>
  <si>
    <t>1600</t>
  </si>
  <si>
    <t xml:space="preserve">              VESSELS  PARTICULARS &amp;  CONTAINER   LYING  POSITION CLOSING AT 0800 Hrs. ON 11/01/2022      </t>
  </si>
  <si>
    <t>11/01/2022</t>
  </si>
  <si>
    <t xml:space="preserve">READY:-CONT./0(NB-0),GI/ ,TANK/, CC/,FERT/,FOOD/ W/ForLightering-C/C-0                            </t>
  </si>
  <si>
    <t>W/For Docu :-GI/01,FOOD/02,SUGAR/01,SALT/0,FERT/01,TANK/05</t>
  </si>
  <si>
    <t>10</t>
  </si>
  <si>
    <t>07</t>
  </si>
  <si>
    <t>03</t>
  </si>
  <si>
    <t>NCT-1</t>
  </si>
  <si>
    <t>D)  VACANT BERTH : 04</t>
  </si>
  <si>
    <t>111</t>
  </si>
  <si>
    <t>30</t>
  </si>
  <si>
    <t>43</t>
  </si>
  <si>
    <t>197</t>
  </si>
  <si>
    <t>7174</t>
  </si>
  <si>
    <t>999</t>
  </si>
  <si>
    <t>33</t>
  </si>
  <si>
    <t>1017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</si>
</sst>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0" workbookViewId="0">
      <selection activeCell="M46" sqref="M4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94</v>
      </c>
      <c r="P11" s="141" t="s">
        <v>101</v>
      </c>
    </row>
    <row r="12" spans="1:16" ht="15.75" thickBot="1">
      <c r="A12" s="121" t="s">
        <v>16</v>
      </c>
      <c r="B12" s="116"/>
      <c r="C12" s="108">
        <v>0</v>
      </c>
      <c r="D12" s="153">
        <f t="shared" ref="D12:D20" si="0">SUM(B12:C12)</f>
        <v>0</v>
      </c>
      <c r="E12" s="149"/>
      <c r="F12" s="69"/>
      <c r="G12" s="135">
        <f>SUM(E12:F12)</f>
        <v>0</v>
      </c>
      <c r="H12" s="69">
        <v>13</v>
      </c>
      <c r="I12" s="69"/>
      <c r="J12" s="146">
        <f>SUM(H12:I12)</f>
        <v>13</v>
      </c>
      <c r="K12" s="90">
        <f t="shared" ref="K12:K19" si="1">D12+G12+J12</f>
        <v>13</v>
      </c>
      <c r="L12" s="3"/>
      <c r="M12" s="214">
        <v>49018</v>
      </c>
      <c r="N12" s="215"/>
      <c r="O12" s="175">
        <v>43261</v>
      </c>
      <c r="P12" s="109">
        <v>41973</v>
      </c>
    </row>
    <row r="13" spans="1:16">
      <c r="A13" s="122" t="s">
        <v>17</v>
      </c>
      <c r="B13" s="117">
        <v>14</v>
      </c>
      <c r="C13" s="91">
        <v>1</v>
      </c>
      <c r="D13" s="154">
        <f>B13+C13</f>
        <v>15</v>
      </c>
      <c r="E13" s="150">
        <v>2</v>
      </c>
      <c r="F13" s="91"/>
      <c r="G13" s="135">
        <f>SUM(E13:F13)</f>
        <v>2</v>
      </c>
      <c r="H13" s="91">
        <v>3</v>
      </c>
      <c r="I13" s="91"/>
      <c r="J13" s="146">
        <f t="shared" ref="J13:J21" si="2">SUM(H13:I13)</f>
        <v>3</v>
      </c>
      <c r="K13" s="91">
        <f t="shared" si="1"/>
        <v>20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2</v>
      </c>
      <c r="C15" s="91">
        <v>1</v>
      </c>
      <c r="D15" s="155">
        <f t="shared" si="0"/>
        <v>3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3</v>
      </c>
      <c r="L15" s="3"/>
      <c r="M15" s="225" t="s">
        <v>20</v>
      </c>
      <c r="N15" s="226"/>
      <c r="O15" s="141" t="s">
        <v>94</v>
      </c>
      <c r="P15" s="141" t="s">
        <v>101</v>
      </c>
    </row>
    <row r="16" spans="1:16" ht="15.75" thickBot="1">
      <c r="A16" s="122" t="s">
        <v>21</v>
      </c>
      <c r="B16" s="117">
        <v>18</v>
      </c>
      <c r="C16" s="91"/>
      <c r="D16" s="155">
        <f t="shared" si="0"/>
        <v>18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18</v>
      </c>
      <c r="L16" s="3"/>
      <c r="M16" s="189" t="s">
        <v>22</v>
      </c>
      <c r="N16" s="190"/>
      <c r="O16" s="175">
        <v>3429</v>
      </c>
      <c r="P16" s="173">
        <v>4731</v>
      </c>
    </row>
    <row r="17" spans="1:16" ht="15.75" thickBot="1">
      <c r="A17" s="122" t="s">
        <v>23</v>
      </c>
      <c r="B17" s="117">
        <v>4</v>
      </c>
      <c r="C17" s="91">
        <v>1</v>
      </c>
      <c r="D17" s="155">
        <f t="shared" si="0"/>
        <v>5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4146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3785</v>
      </c>
    </row>
    <row r="21" spans="1:16" ht="15.75" thickBot="1">
      <c r="A21" s="123" t="s">
        <v>30</v>
      </c>
      <c r="B21" s="118">
        <v>2</v>
      </c>
      <c r="C21" s="130">
        <v>5</v>
      </c>
      <c r="D21" s="147">
        <f>B21+C21</f>
        <v>7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7931</v>
      </c>
    </row>
    <row r="22" spans="1:16" ht="15.75" thickBot="1">
      <c r="A22" s="124" t="s">
        <v>32</v>
      </c>
      <c r="B22" s="119">
        <f>SUM(B12:B21)</f>
        <v>40</v>
      </c>
      <c r="C22" s="68">
        <f>SUM(C12:C21)</f>
        <v>10</v>
      </c>
      <c r="D22" s="148">
        <f>SUM(B22:C22)</f>
        <v>50</v>
      </c>
      <c r="E22" s="134">
        <f t="shared" ref="E22:J22" si="5">SUM(E12:E21)</f>
        <v>3</v>
      </c>
      <c r="F22" s="68">
        <f t="shared" si="5"/>
        <v>0</v>
      </c>
      <c r="G22" s="119">
        <f t="shared" si="5"/>
        <v>3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69</v>
      </c>
      <c r="L22" s="3"/>
      <c r="M22" s="37" t="s">
        <v>33</v>
      </c>
      <c r="N22" s="38"/>
      <c r="O22" s="39"/>
      <c r="P22" s="163">
        <v>174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109</v>
      </c>
    </row>
    <row r="24" spans="1:16" ht="15.75" thickBot="1">
      <c r="A24" s="126" t="s">
        <v>36</v>
      </c>
      <c r="B24" s="91"/>
      <c r="C24" s="91">
        <v>21</v>
      </c>
      <c r="D24" s="145">
        <f t="shared" ref="D24:D28" si="7">SUM(B24:C24)</f>
        <v>21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21</v>
      </c>
      <c r="L24" s="3"/>
      <c r="M24" s="40" t="s">
        <v>37</v>
      </c>
      <c r="N24" s="41"/>
      <c r="O24" s="42"/>
      <c r="P24" s="19" t="s">
        <v>110</v>
      </c>
    </row>
    <row r="25" spans="1:16" ht="15.75" thickBot="1">
      <c r="A25" s="126" t="s">
        <v>38</v>
      </c>
      <c r="B25" s="91"/>
      <c r="C25" s="91">
        <v>12</v>
      </c>
      <c r="D25" s="145">
        <f t="shared" si="7"/>
        <v>12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12</v>
      </c>
      <c r="L25" s="3"/>
      <c r="M25" s="40" t="s">
        <v>39</v>
      </c>
      <c r="N25" s="41"/>
      <c r="O25" s="42"/>
      <c r="P25" s="164" t="s">
        <v>111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5" t="s">
        <v>112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113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33</v>
      </c>
      <c r="D28" s="119">
        <f t="shared" si="7"/>
        <v>33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33</v>
      </c>
      <c r="L28" s="3"/>
      <c r="M28" s="31" t="s">
        <v>44</v>
      </c>
      <c r="N28" s="32"/>
      <c r="O28" s="33"/>
      <c r="P28" s="166" t="s">
        <v>114</v>
      </c>
    </row>
    <row r="29" spans="1:16" ht="15.75" thickBot="1">
      <c r="A29" s="129" t="s">
        <v>45</v>
      </c>
      <c r="B29" s="139">
        <f t="shared" ref="B29:K29" si="9">B22+B28</f>
        <v>40</v>
      </c>
      <c r="C29" s="139">
        <f t="shared" si="9"/>
        <v>43</v>
      </c>
      <c r="D29" s="138">
        <f t="shared" si="9"/>
        <v>83</v>
      </c>
      <c r="E29" s="138">
        <f t="shared" si="9"/>
        <v>3</v>
      </c>
      <c r="F29" s="120">
        <f t="shared" si="9"/>
        <v>0</v>
      </c>
      <c r="G29" s="72">
        <f t="shared" si="9"/>
        <v>3</v>
      </c>
      <c r="H29" s="137">
        <f t="shared" si="9"/>
        <v>16</v>
      </c>
      <c r="I29" s="139">
        <f t="shared" si="9"/>
        <v>0</v>
      </c>
      <c r="J29" s="158">
        <f t="shared" si="9"/>
        <v>16</v>
      </c>
      <c r="K29" s="73">
        <f t="shared" si="9"/>
        <v>102</v>
      </c>
      <c r="L29" s="3"/>
      <c r="M29" s="55" t="s">
        <v>46</v>
      </c>
      <c r="N29" s="43"/>
      <c r="O29" s="44"/>
      <c r="P29" s="14">
        <v>802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59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10</v>
      </c>
      <c r="D32" s="111"/>
      <c r="E32" s="202" t="s">
        <v>102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69</v>
      </c>
      <c r="D33" s="111"/>
      <c r="E33" s="174" t="s">
        <v>103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115</v>
      </c>
      <c r="O34" s="100" t="s">
        <v>92</v>
      </c>
      <c r="P34" s="19" t="s">
        <v>116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108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2" t="s">
        <v>104</v>
      </c>
      <c r="G36" s="19" t="s">
        <v>97</v>
      </c>
      <c r="H36" s="19" t="s">
        <v>93</v>
      </c>
      <c r="I36" s="22"/>
      <c r="J36" s="239" t="s">
        <v>90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105</v>
      </c>
      <c r="G37" s="167" t="s">
        <v>99</v>
      </c>
      <c r="H37" s="19" t="s">
        <v>98</v>
      </c>
      <c r="I37" s="169"/>
      <c r="J37" s="241" t="s">
        <v>91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95</v>
      </c>
      <c r="G38" s="165" t="s">
        <v>87</v>
      </c>
      <c r="H38" s="168" t="s">
        <v>99</v>
      </c>
      <c r="I38" s="170" t="s">
        <v>0</v>
      </c>
      <c r="J38" s="219" t="s">
        <v>107</v>
      </c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106</v>
      </c>
      <c r="G39" s="19" t="s">
        <v>87</v>
      </c>
      <c r="H39" s="19" t="s">
        <v>99</v>
      </c>
      <c r="I39" s="170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96</v>
      </c>
      <c r="G40" s="19" t="s">
        <v>87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2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2476</v>
      </c>
      <c r="F44" s="14">
        <v>4146</v>
      </c>
      <c r="G44" s="93" t="s">
        <v>72</v>
      </c>
      <c r="H44" s="53"/>
      <c r="I44" s="58"/>
      <c r="J44" s="14">
        <v>2648</v>
      </c>
      <c r="K44" s="14">
        <v>3758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71</v>
      </c>
      <c r="F45" s="14">
        <v>111</v>
      </c>
      <c r="G45" s="10" t="s">
        <v>33</v>
      </c>
      <c r="H45" s="11"/>
      <c r="I45" s="12"/>
      <c r="J45" s="14">
        <v>123</v>
      </c>
      <c r="K45" s="20">
        <v>174</v>
      </c>
      <c r="L45" s="161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1278</v>
      </c>
      <c r="F46" s="14">
        <v>2216</v>
      </c>
      <c r="G46" s="194" t="s">
        <v>85</v>
      </c>
      <c r="H46" s="195"/>
      <c r="I46" s="196"/>
      <c r="J46" s="14">
        <v>491</v>
      </c>
      <c r="K46" s="160">
        <v>801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794</v>
      </c>
      <c r="F47" s="14">
        <v>888</v>
      </c>
      <c r="G47" s="7" t="s">
        <v>44</v>
      </c>
      <c r="H47" s="8"/>
      <c r="I47" s="9"/>
      <c r="J47" s="14">
        <v>554</v>
      </c>
      <c r="K47" s="14">
        <v>999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82</v>
      </c>
      <c r="K48" s="14">
        <v>118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1080</v>
      </c>
      <c r="K49" s="14">
        <v>1594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78</v>
      </c>
      <c r="H50" s="53"/>
      <c r="I50" s="54"/>
      <c r="J50" s="14">
        <v>1526</v>
      </c>
      <c r="K50" s="14">
        <v>2336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4619</v>
      </c>
      <c r="F51" s="94">
        <f>SUM(F44:F49)</f>
        <v>7361</v>
      </c>
      <c r="G51" s="197" t="s">
        <v>7</v>
      </c>
      <c r="H51" s="198"/>
      <c r="I51" s="233"/>
      <c r="J51" s="95">
        <f>SUM(J44:J50)</f>
        <v>6504</v>
      </c>
      <c r="K51" s="95">
        <f>SUM(K44:K50)</f>
        <v>9780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2022-01-11T06:36:23Z</dcterms:modified>
</cp:coreProperties>
</file>