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<sst xmlns="http://schemas.openxmlformats.org/spreadsheetml/2006/main" count="164" uniqueCount="125">
  <si>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</si>
  <si>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</si>
  <si>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</si>
  <si>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</si>
  <si>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</si>
  <si>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</si>
  <si>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</si>
  <si>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</si>
  <si>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</si>
  <si>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</si>
  <si>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</si>
  <si>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</si>
  <si>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</si>
  <si>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</si>
  <si>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</si>
  <si>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</si>
  <si>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</si>
  <si>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</si>
  <si>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</si>
  <si>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</si>
  <si>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</si>
  <si>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</si>
  <si>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</si>
  <si>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</si>
  <si>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</si>
  <si>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</si>
  <si>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</si>
  <si>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</si>
  <si>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</si>
  <si>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</si>
  <si>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</si>
  <si>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</si>
  <si>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</si>
  <si>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</si>
  <si>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</si>
  <si>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</si>
  <si>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</si>
  <si>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</si>
  <si>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</si>
  <si>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</si>
  <si>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</si>
  <si>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</si>
  <si>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</si>
  <si>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</si>
  <si>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</si>
  <si>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</si>
  <si>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</si>
  <si>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</si>
  <si>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</si>
  <si>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</si>
  <si>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</si>
  <si>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</si>
  <si>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</si>
  <si>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</si>
  <si>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</si>
  <si>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</si>
  <si>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</si>
  <si>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</si>
  <si>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</si>
  <si>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</si>
  <si>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</si>
  <si>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</si>
  <si>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</si>
  <si>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</si>
  <si>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</si>
  <si>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</si>
  <si>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</si>
  <si>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</si>
  <si>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</si>
  <si>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</si>
  <si>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</si>
  <si>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</si>
  <si>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</si>
  <si>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</si>
  <si>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</si>
  <si>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</si>
  <si>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</si>
  <si>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</si>
  <si>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</si>
  <si>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</si>
  <si>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</si>
  <si>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</si>
  <si>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</si>
  <si>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</si>
  <si>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</si>
  <si>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</si>
  <si>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</si>
  <si>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</si>
  <si>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</si>
  <si>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</si>
  <si>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</si>
  <si>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</si>
  <si>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</si>
  <si>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</si>
  <si>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</si>
  <si>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</si>
  <si>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</si>
  <si>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</si>
  <si>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</si>
  <si>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</si>
  <si>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</si>
  <si>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</t>
  </si>
  <si>
    <t>0800</t>
  </si>
  <si>
    <t>14/08/2023</t>
  </si>
  <si>
    <t>06</t>
  </si>
  <si>
    <t>0930</t>
  </si>
  <si>
    <t xml:space="preserve">              VESSELS  PARTICULARS &amp;  CONTAINER   LYING  POSITION CLOSING AT 0800 Hrs. ON 15/08/2023</t>
  </si>
  <si>
    <t>15/08/2023</t>
  </si>
  <si>
    <t>READY:-CONT./01(NB-01),GI/0 ,TANK/, FERT/,FOOD/ W/ForLightering-C/C-03</t>
  </si>
  <si>
    <t>W/For Docu :-GI/02, FOOD/0, FERTI/0, SUGAR/01, SALT/0, TANK/09</t>
  </si>
  <si>
    <t>09</t>
  </si>
  <si>
    <t>08</t>
  </si>
  <si>
    <t>05</t>
  </si>
  <si>
    <t>0830</t>
  </si>
  <si>
    <t>1000</t>
  </si>
  <si>
    <t xml:space="preserve"> 5 , 6, 8, 9, 10,11, 12</t>
  </si>
  <si>
    <t>D)  VACANT BERTH : 08</t>
  </si>
  <si>
    <t>195</t>
  </si>
  <si>
    <t>12</t>
  </si>
  <si>
    <t>85</t>
  </si>
  <si>
    <t>211</t>
  </si>
  <si>
    <t>6775</t>
  </si>
  <si>
    <t>1134</t>
  </si>
  <si>
    <t>26</t>
  </si>
  <si>
    <t>1388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</si>
</sst>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8" zoomScale="90" zoomScaleNormal="90" workbookViewId="0">
      <selection activeCell="N49" sqref="N4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106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103</v>
      </c>
      <c r="P11" s="109" t="s">
        <v>107</v>
      </c>
    </row>
    <row r="12" spans="1:18" ht="15.75" thickBot="1">
      <c r="A12" s="91" t="s">
        <v>13</v>
      </c>
      <c r="B12" s="86"/>
      <c r="C12" s="159">
        <v>1</v>
      </c>
      <c r="D12" s="119">
        <f t="shared" ref="D12:D21" si="0">SUM(B12:C12)</f>
        <v>1</v>
      </c>
      <c r="E12" s="115"/>
      <c r="F12" s="51"/>
      <c r="G12" s="138">
        <f>SUM(E12:F12)</f>
        <v>0</v>
      </c>
      <c r="H12" s="51">
        <v>6</v>
      </c>
      <c r="I12" s="51"/>
      <c r="J12" s="113">
        <f t="shared" ref="J12:J21" si="1">SUM(H12:I12)</f>
        <v>6</v>
      </c>
      <c r="K12" s="70">
        <f t="shared" ref="K12:K19" si="2">D12+G12+J12</f>
        <v>7</v>
      </c>
      <c r="L12" s="3"/>
      <c r="M12" s="237">
        <v>53518</v>
      </c>
      <c r="N12" s="238"/>
      <c r="O12" s="181">
        <v>33155</v>
      </c>
      <c r="P12" s="79">
        <v>30898</v>
      </c>
      <c r="R12" t="s">
        <v>82</v>
      </c>
    </row>
    <row r="13" spans="1:18">
      <c r="A13" s="92" t="s">
        <v>14</v>
      </c>
      <c r="B13" s="87">
        <v>13</v>
      </c>
      <c r="C13" s="71">
        <v>2</v>
      </c>
      <c r="D13" s="119">
        <f t="shared" si="0"/>
        <v>15</v>
      </c>
      <c r="E13" s="116"/>
      <c r="F13" s="71"/>
      <c r="G13" s="138">
        <f>SUM(E13:F13)</f>
        <v>0</v>
      </c>
      <c r="H13" s="71">
        <v>2</v>
      </c>
      <c r="I13" s="71"/>
      <c r="J13" s="113">
        <f t="shared" si="1"/>
        <v>2</v>
      </c>
      <c r="K13" s="71">
        <f t="shared" si="2"/>
        <v>17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5</v>
      </c>
      <c r="C14" s="71"/>
      <c r="D14" s="120">
        <f>B14+C14</f>
        <v>5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5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3</v>
      </c>
      <c r="C15" s="71"/>
      <c r="D15" s="121">
        <f t="shared" si="0"/>
        <v>3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3</v>
      </c>
      <c r="L15" s="3"/>
      <c r="M15" s="242" t="s">
        <v>17</v>
      </c>
      <c r="N15" s="243"/>
      <c r="O15" s="109" t="s">
        <v>103</v>
      </c>
      <c r="P15" s="109" t="s">
        <v>107</v>
      </c>
    </row>
    <row r="16" spans="1:18" ht="15.75" thickBot="1">
      <c r="A16" s="92" t="s">
        <v>18</v>
      </c>
      <c r="B16" s="87">
        <v>19</v>
      </c>
      <c r="C16" s="71">
        <v>3</v>
      </c>
      <c r="D16" s="121">
        <f t="shared" si="0"/>
        <v>22</v>
      </c>
      <c r="E16" s="117">
        <v>1</v>
      </c>
      <c r="F16" s="71"/>
      <c r="G16" s="139">
        <f t="shared" si="3"/>
        <v>1</v>
      </c>
      <c r="H16" s="71">
        <v>1</v>
      </c>
      <c r="I16" s="71"/>
      <c r="J16" s="121">
        <f t="shared" si="1"/>
        <v>1</v>
      </c>
      <c r="K16" s="71">
        <f t="shared" si="2"/>
        <v>24</v>
      </c>
      <c r="L16" s="3"/>
      <c r="M16" s="230" t="s">
        <v>19</v>
      </c>
      <c r="N16" s="231"/>
      <c r="O16" s="181">
        <v>2038</v>
      </c>
      <c r="P16" s="179">
        <v>3756</v>
      </c>
    </row>
    <row r="17" spans="1:18" ht="15.75" thickBot="1">
      <c r="A17" s="92" t="s">
        <v>20</v>
      </c>
      <c r="B17" s="87">
        <v>3</v>
      </c>
      <c r="C17" s="71">
        <v>1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1101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4593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9</v>
      </c>
      <c r="D21" s="121">
        <f t="shared" si="0"/>
        <v>11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12</v>
      </c>
      <c r="L21" s="3"/>
      <c r="M21" s="25" t="s">
        <v>28</v>
      </c>
      <c r="N21" s="26"/>
      <c r="O21" s="27"/>
      <c r="P21" s="74">
        <f>SUM(P19:P20)</f>
        <v>5694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45</v>
      </c>
      <c r="C22" s="89">
        <f>SUM(C12:C21)</f>
        <v>16</v>
      </c>
      <c r="D22" s="114">
        <f>SUM(B22:C22)</f>
        <v>61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9</v>
      </c>
      <c r="I22" s="50">
        <f t="shared" si="5"/>
        <v>0</v>
      </c>
      <c r="J22" s="114">
        <f t="shared" si="5"/>
        <v>9</v>
      </c>
      <c r="K22" s="50">
        <f t="shared" si="4"/>
        <v>72</v>
      </c>
      <c r="L22" s="3"/>
      <c r="M22" s="156" t="s">
        <v>30</v>
      </c>
      <c r="N22" s="157"/>
      <c r="O22" s="158"/>
      <c r="P22" s="127">
        <v>187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117</v>
      </c>
      <c r="Q23" t="s">
        <v>97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118</v>
      </c>
    </row>
    <row r="25" spans="1:18" ht="15.75" thickBot="1">
      <c r="A25" s="96" t="s">
        <v>34</v>
      </c>
      <c r="B25" s="71"/>
      <c r="C25" s="71">
        <v>11</v>
      </c>
      <c r="D25" s="112">
        <f t="shared" si="7"/>
        <v>11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11</v>
      </c>
      <c r="L25" s="3"/>
      <c r="M25" s="145" t="s">
        <v>35</v>
      </c>
      <c r="N25" s="146"/>
      <c r="O25" s="147"/>
      <c r="P25" s="128" t="s">
        <v>119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2</v>
      </c>
      <c r="G26" s="139">
        <f t="shared" si="6"/>
        <v>2</v>
      </c>
      <c r="H26" s="100"/>
      <c r="I26" s="100">
        <v>3</v>
      </c>
      <c r="J26" s="112">
        <f t="shared" si="8"/>
        <v>3</v>
      </c>
      <c r="K26" s="51">
        <f t="shared" si="4"/>
        <v>5</v>
      </c>
      <c r="L26" s="10"/>
      <c r="M26" s="154" t="s">
        <v>37</v>
      </c>
      <c r="N26" s="5"/>
      <c r="O26" s="155"/>
      <c r="P26" s="129" t="s">
        <v>120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121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23</v>
      </c>
      <c r="D28" s="89">
        <f t="shared" si="7"/>
        <v>23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3</v>
      </c>
      <c r="J28" s="123">
        <f t="shared" si="8"/>
        <v>3</v>
      </c>
      <c r="K28" s="53">
        <f t="shared" si="4"/>
        <v>28</v>
      </c>
      <c r="L28" s="3"/>
      <c r="M28" s="151" t="s">
        <v>40</v>
      </c>
      <c r="N28" s="152"/>
      <c r="O28" s="153"/>
      <c r="P28" s="130" t="s">
        <v>122</v>
      </c>
    </row>
    <row r="29" spans="1:18" ht="15.75" thickBot="1">
      <c r="A29" s="99" t="s">
        <v>41</v>
      </c>
      <c r="B29" s="107">
        <f t="shared" ref="B29:K29" si="9">B22+B28</f>
        <v>45</v>
      </c>
      <c r="C29" s="107">
        <f t="shared" si="9"/>
        <v>39</v>
      </c>
      <c r="D29" s="106">
        <f t="shared" si="9"/>
        <v>84</v>
      </c>
      <c r="E29" s="106">
        <f t="shared" si="9"/>
        <v>2</v>
      </c>
      <c r="F29" s="90">
        <f t="shared" si="9"/>
        <v>2</v>
      </c>
      <c r="G29" s="54">
        <f t="shared" si="9"/>
        <v>4</v>
      </c>
      <c r="H29" s="105">
        <f t="shared" si="9"/>
        <v>9</v>
      </c>
      <c r="I29" s="107">
        <f t="shared" si="9"/>
        <v>3</v>
      </c>
      <c r="J29" s="124">
        <f t="shared" si="9"/>
        <v>12</v>
      </c>
      <c r="K29" s="55">
        <f t="shared" si="9"/>
        <v>100</v>
      </c>
      <c r="L29" s="3"/>
      <c r="M29" s="38" t="s">
        <v>42</v>
      </c>
      <c r="N29" s="28"/>
      <c r="O29" s="29"/>
      <c r="P29" s="11">
        <v>451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56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16</v>
      </c>
      <c r="D32" s="81"/>
      <c r="E32" s="208" t="s">
        <v>108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72</v>
      </c>
      <c r="D33" s="81"/>
      <c r="E33" s="180" t="s">
        <v>109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123</v>
      </c>
      <c r="O34" s="76" t="s">
        <v>99</v>
      </c>
      <c r="P34" s="16" t="s">
        <v>124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116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110</v>
      </c>
      <c r="G36" s="16" t="s">
        <v>102</v>
      </c>
      <c r="H36" s="16" t="s">
        <v>98</v>
      </c>
      <c r="I36" s="19"/>
      <c r="J36" s="197" t="s">
        <v>115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104</v>
      </c>
      <c r="G37" s="16" t="s">
        <v>105</v>
      </c>
      <c r="H37" s="16" t="s">
        <v>98</v>
      </c>
      <c r="I37" s="131"/>
      <c r="J37" s="191" t="s">
        <v>100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111</v>
      </c>
      <c r="G38" s="16" t="s">
        <v>113</v>
      </c>
      <c r="H38" s="16" t="s">
        <v>98</v>
      </c>
      <c r="I38" s="132"/>
      <c r="J38" s="191"/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112</v>
      </c>
      <c r="G39" s="16" t="s">
        <v>114</v>
      </c>
      <c r="H39" s="16" t="s">
        <v>98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101</v>
      </c>
      <c r="G40" s="16" t="s">
        <v>98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769</v>
      </c>
      <c r="F44" s="160">
        <v>1101</v>
      </c>
      <c r="G44" s="220" t="s">
        <v>65</v>
      </c>
      <c r="H44" s="221"/>
      <c r="I44" s="222"/>
      <c r="J44" s="31">
        <v>3093</v>
      </c>
      <c r="K44" s="171">
        <v>4593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145</v>
      </c>
      <c r="F45" s="160">
        <v>195</v>
      </c>
      <c r="G45" s="175" t="s">
        <v>30</v>
      </c>
      <c r="H45" s="176"/>
      <c r="I45" s="177"/>
      <c r="J45" s="165">
        <v>126</v>
      </c>
      <c r="K45" s="11">
        <v>187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1286</v>
      </c>
      <c r="F46" s="160">
        <v>2358</v>
      </c>
      <c r="G46" s="202" t="s">
        <v>77</v>
      </c>
      <c r="H46" s="203"/>
      <c r="I46" s="204"/>
      <c r="J46" s="122">
        <v>286</v>
      </c>
      <c r="K46" s="122">
        <v>480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1316</v>
      </c>
      <c r="F47" s="162">
        <v>1537</v>
      </c>
      <c r="G47" s="169" t="s">
        <v>40</v>
      </c>
      <c r="H47" s="170"/>
      <c r="I47" s="173"/>
      <c r="J47" s="11">
        <v>614</v>
      </c>
      <c r="K47" s="11">
        <v>1134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46</v>
      </c>
      <c r="F48" s="162">
        <v>72</v>
      </c>
      <c r="G48" s="7" t="s">
        <v>69</v>
      </c>
      <c r="H48" s="8"/>
      <c r="I48" s="9"/>
      <c r="J48" s="11">
        <v>66</v>
      </c>
      <c r="K48" s="165">
        <v>80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914</v>
      </c>
      <c r="K49" s="11">
        <v>1337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1301</v>
      </c>
      <c r="K50" s="11">
        <v>1939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3562</v>
      </c>
      <c r="F51" s="72">
        <f>SUM(F44:F49)</f>
        <v>5263</v>
      </c>
      <c r="G51" s="182" t="s">
        <v>5</v>
      </c>
      <c r="H51" s="183"/>
      <c r="I51" s="184"/>
      <c r="J51" s="73">
        <f>SUM(J44:J50)</f>
        <v>6400</v>
      </c>
      <c r="K51" s="73">
        <f>SUM(K44:K50)</f>
        <v>9750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2023-08-15T07:08:31Z</dcterms:modified>
</cp:coreProperties>
</file>