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<sst xmlns="http://schemas.openxmlformats.org/spreadsheetml/2006/main" count="160" uniqueCount="122">
  <si>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</si>
  <si>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</si>
  <si>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</si>
  <si>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</si>
  <si>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</si>
  <si>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</si>
  <si>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</si>
  <si>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</si>
  <si>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</si>
  <si>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</si>
  <si>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</si>
  <si>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</si>
  <si>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</si>
  <si>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</si>
  <si>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</si>
  <si>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</si>
  <si>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</si>
  <si>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</si>
  <si>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</si>
  <si>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</si>
  <si>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</si>
  <si>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</si>
  <si>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</si>
  <si>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</si>
  <si>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</si>
  <si>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</si>
  <si>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</si>
  <si>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</si>
  <si>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</si>
  <si>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</si>
  <si>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</si>
  <si>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</si>
  <si>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</si>
  <si>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</si>
  <si>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</si>
  <si>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</si>
  <si>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</si>
  <si>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</si>
  <si>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</si>
  <si>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</si>
  <si>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</si>
  <si>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</si>
  <si>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</si>
  <si>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</si>
  <si>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</si>
  <si>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</si>
  <si>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</si>
  <si>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</si>
  <si>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</si>
  <si>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</si>
  <si>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</si>
  <si>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</si>
  <si>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</si>
  <si>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</si>
  <si>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</si>
  <si>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</si>
  <si>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</si>
  <si>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</si>
  <si>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</si>
  <si>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</si>
  <si>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</si>
  <si>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</si>
  <si>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</si>
  <si>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</si>
  <si>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</si>
  <si>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</si>
  <si>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</si>
  <si>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</si>
  <si>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</si>
  <si>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</si>
  <si>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</si>
  <si>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</si>
  <si>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</si>
  <si>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</si>
  <si>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</si>
  <si>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</si>
  <si>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</si>
  <si>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</si>
  <si>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</si>
  <si>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</si>
  <si>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</si>
  <si>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</si>
  <si>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</si>
  <si>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</si>
  <si>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</si>
  <si>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</si>
  <si>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</si>
  <si>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</si>
  <si>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</si>
  <si>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</si>
  <si>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</si>
  <si>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</si>
  <si>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</si>
  <si>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</si>
  <si>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</si>
  <si>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</si>
  <si>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</si>
  <si>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421</t>
  </si>
  <si>
    <t>0</t>
  </si>
  <si>
    <t>0800</t>
  </si>
  <si>
    <t>16/06/2023</t>
  </si>
  <si>
    <t>09</t>
  </si>
  <si>
    <t>0900</t>
  </si>
  <si>
    <t xml:space="preserve">              VESSELS  PARTICULARS &amp;  CONTAINER   LYING  POSITION CLOSING AT 0800 Hrs. ON 17/06/2023</t>
  </si>
  <si>
    <t>17/06/2023</t>
  </si>
  <si>
    <t>01</t>
  </si>
  <si>
    <t>1364</t>
  </si>
  <si>
    <t>153</t>
  </si>
  <si>
    <t>391</t>
  </si>
  <si>
    <t>32</t>
  </si>
  <si>
    <t>91</t>
  </si>
  <si>
    <t>6791</t>
  </si>
  <si>
    <t>1403</t>
  </si>
  <si>
    <t>READY:-CONT./03(NB-03),GI/0 ,TANK/, FERT/,FOOD/ W/ForLightering-C/C-01</t>
  </si>
  <si>
    <t>W/For Docu :-GI/05, FOOD/0, FERTI/01, SUGAR/01, SALT/01, TANK/07</t>
  </si>
  <si>
    <t>D)  VACANT BERTH : 08</t>
  </si>
  <si>
    <t>CCT-2</t>
  </si>
  <si>
    <t>NCT-1</t>
  </si>
  <si>
    <t>3,5,7,8,11,12</t>
  </si>
  <si>
    <t>02</t>
  </si>
  <si>
    <t>0930</t>
  </si>
  <si>
    <t>05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</si>
</sst>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8" zoomScale="90" zoomScaleNormal="90" workbookViewId="0">
      <selection activeCell="N39" sqref="N3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2" t="s">
        <v>92</v>
      </c>
      <c r="E4" s="232"/>
      <c r="F4" s="232"/>
      <c r="G4" s="232"/>
      <c r="H4" s="232"/>
      <c r="I4" s="232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5" t="s">
        <v>103</v>
      </c>
      <c r="C5" s="235"/>
      <c r="D5" s="235"/>
      <c r="E5" s="235"/>
      <c r="F5" s="235"/>
      <c r="G5" s="235"/>
      <c r="H5" s="235"/>
      <c r="I5" s="235"/>
      <c r="J5" s="235"/>
      <c r="K5" s="235"/>
      <c r="L5" s="2"/>
      <c r="M5" s="6"/>
      <c r="N5" s="41"/>
      <c r="O5" s="125" t="s">
        <v>80</v>
      </c>
      <c r="P5" s="2"/>
    </row>
    <row r="6" spans="1:18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7" t="s">
        <v>2</v>
      </c>
      <c r="C9" s="210"/>
      <c r="D9" s="188"/>
      <c r="E9" s="211" t="s">
        <v>3</v>
      </c>
      <c r="F9" s="210"/>
      <c r="G9" s="212"/>
      <c r="H9" s="213" t="s">
        <v>4</v>
      </c>
      <c r="I9" s="214"/>
      <c r="J9" s="214"/>
      <c r="K9" s="11" t="s">
        <v>5</v>
      </c>
      <c r="L9" s="3"/>
      <c r="M9" s="233" t="s">
        <v>85</v>
      </c>
      <c r="N9" s="233"/>
      <c r="O9" s="233"/>
      <c r="P9" s="234"/>
    </row>
    <row r="10" spans="1:18" ht="15" customHeight="1" thickBot="1">
      <c r="A10" s="35" t="s">
        <v>6</v>
      </c>
      <c r="B10" s="217" t="s">
        <v>7</v>
      </c>
      <c r="C10" s="215" t="s">
        <v>8</v>
      </c>
      <c r="D10" s="224" t="s">
        <v>5</v>
      </c>
      <c r="E10" s="217" t="s">
        <v>7</v>
      </c>
      <c r="F10" s="215" t="s">
        <v>8</v>
      </c>
      <c r="G10" s="215" t="s">
        <v>5</v>
      </c>
      <c r="H10" s="217" t="s">
        <v>7</v>
      </c>
      <c r="I10" s="215" t="s">
        <v>8</v>
      </c>
      <c r="J10" s="222" t="s">
        <v>5</v>
      </c>
      <c r="K10" s="215" t="s">
        <v>9</v>
      </c>
      <c r="L10" s="3"/>
      <c r="M10" s="249" t="s">
        <v>10</v>
      </c>
      <c r="N10" s="250"/>
      <c r="O10" s="110" t="s">
        <v>11</v>
      </c>
      <c r="P10" s="110" t="s">
        <v>11</v>
      </c>
    </row>
    <row r="11" spans="1:18" ht="15.75" thickBot="1">
      <c r="A11" s="35" t="s">
        <v>12</v>
      </c>
      <c r="B11" s="218"/>
      <c r="C11" s="216"/>
      <c r="D11" s="225"/>
      <c r="E11" s="218"/>
      <c r="F11" s="216"/>
      <c r="G11" s="216"/>
      <c r="H11" s="218"/>
      <c r="I11" s="216"/>
      <c r="J11" s="223"/>
      <c r="K11" s="216"/>
      <c r="L11" s="3"/>
      <c r="M11" s="251"/>
      <c r="N11" s="252"/>
      <c r="O11" s="109" t="s">
        <v>100</v>
      </c>
      <c r="P11" s="109" t="s">
        <v>104</v>
      </c>
    </row>
    <row r="12" spans="1:18" ht="15.75" thickBot="1">
      <c r="A12" s="91" t="s">
        <v>13</v>
      </c>
      <c r="B12" s="86"/>
      <c r="C12" s="159">
        <v>3</v>
      </c>
      <c r="D12" s="119">
        <f t="shared" ref="D12:D21" si="0">SUM(B12:C12)</f>
        <v>3</v>
      </c>
      <c r="E12" s="115"/>
      <c r="F12" s="51"/>
      <c r="G12" s="138">
        <f>SUM(E12:F12)</f>
        <v>0</v>
      </c>
      <c r="H12" s="51">
        <v>8</v>
      </c>
      <c r="I12" s="51"/>
      <c r="J12" s="113">
        <f t="shared" ref="J12:J21" si="1">SUM(H12:I12)</f>
        <v>8</v>
      </c>
      <c r="K12" s="70">
        <f t="shared" ref="K12:K19" si="2">D12+G12+J12</f>
        <v>11</v>
      </c>
      <c r="L12" s="3"/>
      <c r="M12" s="236">
        <v>53518</v>
      </c>
      <c r="N12" s="237"/>
      <c r="O12" s="180">
        <v>31892</v>
      </c>
      <c r="P12" s="79">
        <v>35403</v>
      </c>
      <c r="R12" t="s">
        <v>82</v>
      </c>
    </row>
    <row r="13" spans="1:18">
      <c r="A13" s="92" t="s">
        <v>14</v>
      </c>
      <c r="B13" s="87">
        <v>9</v>
      </c>
      <c r="C13" s="71">
        <v>5</v>
      </c>
      <c r="D13" s="119">
        <f t="shared" si="0"/>
        <v>14</v>
      </c>
      <c r="E13" s="116">
        <v>2</v>
      </c>
      <c r="F13" s="71">
        <v>1</v>
      </c>
      <c r="G13" s="138">
        <f>SUM(E13:F13)</f>
        <v>3</v>
      </c>
      <c r="H13" s="71">
        <v>4</v>
      </c>
      <c r="I13" s="71"/>
      <c r="J13" s="113">
        <f t="shared" si="1"/>
        <v>4</v>
      </c>
      <c r="K13" s="71">
        <f t="shared" si="2"/>
        <v>21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7</v>
      </c>
      <c r="C14" s="71"/>
      <c r="D14" s="120">
        <f>B14+C14</f>
        <v>7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7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1</v>
      </c>
      <c r="D15" s="121">
        <f t="shared" si="0"/>
        <v>1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1</v>
      </c>
      <c r="L15" s="3"/>
      <c r="M15" s="241" t="s">
        <v>17</v>
      </c>
      <c r="N15" s="242"/>
      <c r="O15" s="109" t="s">
        <v>100</v>
      </c>
      <c r="P15" s="109" t="s">
        <v>104</v>
      </c>
    </row>
    <row r="16" spans="1:18" ht="15.75" thickBot="1">
      <c r="A16" s="92" t="s">
        <v>18</v>
      </c>
      <c r="B16" s="87">
        <v>18</v>
      </c>
      <c r="C16" s="71">
        <v>1</v>
      </c>
      <c r="D16" s="121">
        <f t="shared" si="0"/>
        <v>19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19</v>
      </c>
      <c r="L16" s="3"/>
      <c r="M16" s="229" t="s">
        <v>19</v>
      </c>
      <c r="N16" s="230"/>
      <c r="O16" s="180">
        <v>4401</v>
      </c>
      <c r="P16" s="180">
        <v>3154</v>
      </c>
    </row>
    <row r="17" spans="1:18" ht="15.75" thickBot="1">
      <c r="A17" s="92" t="s">
        <v>20</v>
      </c>
      <c r="B17" s="87"/>
      <c r="C17" s="71">
        <v>1</v>
      </c>
      <c r="D17" s="121">
        <f t="shared" si="0"/>
        <v>1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1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>
        <v>1</v>
      </c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43" t="s">
        <v>22</v>
      </c>
      <c r="N18" s="244"/>
      <c r="O18" s="244"/>
      <c r="P18" s="245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6748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1855</v>
      </c>
      <c r="Q20" t="s">
        <v>79</v>
      </c>
    </row>
    <row r="21" spans="1:18" ht="15.75" thickBot="1">
      <c r="A21" s="93" t="s">
        <v>27</v>
      </c>
      <c r="B21" s="88">
        <v>4</v>
      </c>
      <c r="C21" s="100">
        <v>7</v>
      </c>
      <c r="D21" s="121">
        <f t="shared" si="0"/>
        <v>11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12</v>
      </c>
      <c r="L21" s="3"/>
      <c r="M21" s="25" t="s">
        <v>28</v>
      </c>
      <c r="N21" s="26"/>
      <c r="O21" s="27"/>
      <c r="P21" s="74">
        <f>SUM(P19:P20)</f>
        <v>8603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38</v>
      </c>
      <c r="C22" s="89">
        <f>SUM(C12:C21)</f>
        <v>19</v>
      </c>
      <c r="D22" s="114">
        <f>SUM(B22:C22)</f>
        <v>57</v>
      </c>
      <c r="E22" s="104">
        <f t="shared" ref="E22:J22" si="5">SUM(E12:E21)</f>
        <v>3</v>
      </c>
      <c r="F22" s="50">
        <f t="shared" si="5"/>
        <v>1</v>
      </c>
      <c r="G22" s="89">
        <f t="shared" si="5"/>
        <v>4</v>
      </c>
      <c r="H22" s="50">
        <f t="shared" si="5"/>
        <v>12</v>
      </c>
      <c r="I22" s="50">
        <f t="shared" si="5"/>
        <v>0</v>
      </c>
      <c r="J22" s="114">
        <f t="shared" si="5"/>
        <v>12</v>
      </c>
      <c r="K22" s="50">
        <f t="shared" si="4"/>
        <v>73</v>
      </c>
      <c r="L22" s="3"/>
      <c r="M22" s="156" t="s">
        <v>30</v>
      </c>
      <c r="N22" s="157"/>
      <c r="O22" s="158"/>
      <c r="P22" s="127">
        <v>166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2</v>
      </c>
      <c r="G23" s="139">
        <f t="shared" ref="G23:G28" si="6">SUM(E23:F23)</f>
        <v>2</v>
      </c>
      <c r="H23" s="70"/>
      <c r="I23" s="70"/>
      <c r="J23" s="113">
        <f>SUM(I23)</f>
        <v>0</v>
      </c>
      <c r="K23" s="51">
        <f t="shared" si="4"/>
        <v>2</v>
      </c>
      <c r="L23" s="3"/>
      <c r="M23" s="145" t="s">
        <v>31</v>
      </c>
      <c r="N23" s="146"/>
      <c r="O23" s="147"/>
      <c r="P23" s="126" t="s">
        <v>107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108</v>
      </c>
    </row>
    <row r="25" spans="1:18" ht="15.75" thickBot="1">
      <c r="A25" s="96" t="s">
        <v>34</v>
      </c>
      <c r="B25" s="71"/>
      <c r="C25" s="71">
        <v>9</v>
      </c>
      <c r="D25" s="112">
        <f t="shared" si="7"/>
        <v>9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9</v>
      </c>
      <c r="L25" s="3"/>
      <c r="M25" s="145" t="s">
        <v>35</v>
      </c>
      <c r="N25" s="146"/>
      <c r="O25" s="147"/>
      <c r="P25" s="128" t="s">
        <v>109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110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6" t="s">
        <v>38</v>
      </c>
      <c r="N27" s="247"/>
      <c r="O27" s="248"/>
      <c r="P27" s="16" t="s">
        <v>111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20</v>
      </c>
      <c r="D28" s="89">
        <f t="shared" si="7"/>
        <v>20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22</v>
      </c>
      <c r="L28" s="3"/>
      <c r="M28" s="151" t="s">
        <v>40</v>
      </c>
      <c r="N28" s="152"/>
      <c r="O28" s="153"/>
      <c r="P28" s="130" t="s">
        <v>112</v>
      </c>
    </row>
    <row r="29" spans="1:18" ht="15.75" thickBot="1">
      <c r="A29" s="99" t="s">
        <v>41</v>
      </c>
      <c r="B29" s="107">
        <f t="shared" ref="B29:K29" si="9">B22+B28</f>
        <v>38</v>
      </c>
      <c r="C29" s="107">
        <f t="shared" si="9"/>
        <v>39</v>
      </c>
      <c r="D29" s="106">
        <f t="shared" si="9"/>
        <v>77</v>
      </c>
      <c r="E29" s="106">
        <f t="shared" si="9"/>
        <v>3</v>
      </c>
      <c r="F29" s="90">
        <f t="shared" si="9"/>
        <v>3</v>
      </c>
      <c r="G29" s="54">
        <f t="shared" si="9"/>
        <v>6</v>
      </c>
      <c r="H29" s="105">
        <f t="shared" si="9"/>
        <v>12</v>
      </c>
      <c r="I29" s="107">
        <f t="shared" si="9"/>
        <v>0</v>
      </c>
      <c r="J29" s="124">
        <f t="shared" si="9"/>
        <v>12</v>
      </c>
      <c r="K29" s="55">
        <f t="shared" si="9"/>
        <v>95</v>
      </c>
      <c r="L29" s="3"/>
      <c r="M29" s="38" t="s">
        <v>42</v>
      </c>
      <c r="N29" s="28"/>
      <c r="O29" s="29"/>
      <c r="P29" s="11">
        <v>356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53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8" t="s">
        <v>86</v>
      </c>
      <c r="N31" s="239"/>
      <c r="O31" s="239"/>
      <c r="P31" s="240"/>
    </row>
    <row r="32" spans="1:18" ht="15.75" thickBot="1">
      <c r="A32" s="205" t="s">
        <v>44</v>
      </c>
      <c r="B32" s="206"/>
      <c r="C32" s="134">
        <f>C22+F22+I22</f>
        <v>20</v>
      </c>
      <c r="D32" s="81"/>
      <c r="E32" s="207" t="s">
        <v>113</v>
      </c>
      <c r="F32" s="208"/>
      <c r="G32" s="208"/>
      <c r="H32" s="208"/>
      <c r="I32" s="208"/>
      <c r="J32" s="208"/>
      <c r="K32" s="209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1" t="s">
        <v>48</v>
      </c>
      <c r="B33" s="183"/>
      <c r="C33" s="123">
        <f>SUM(C31:C32)</f>
        <v>73</v>
      </c>
      <c r="D33" s="81"/>
      <c r="E33" s="179" t="s">
        <v>114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105</v>
      </c>
      <c r="O34" s="76" t="s">
        <v>97</v>
      </c>
      <c r="P34" s="16" t="s">
        <v>106</v>
      </c>
    </row>
    <row r="35" spans="1:16" ht="15.75" thickBot="1">
      <c r="A35" s="187" t="s">
        <v>53</v>
      </c>
      <c r="B35" s="188"/>
      <c r="C35" s="188"/>
      <c r="D35" s="188"/>
      <c r="E35" s="189"/>
      <c r="F35" s="11" t="s">
        <v>54</v>
      </c>
      <c r="G35" s="188" t="s">
        <v>55</v>
      </c>
      <c r="H35" s="189"/>
      <c r="I35" s="190" t="s">
        <v>115</v>
      </c>
      <c r="J35" s="191"/>
      <c r="K35" s="192"/>
      <c r="L35" s="3"/>
      <c r="M35" s="57"/>
      <c r="N35" s="17"/>
      <c r="O35" s="13"/>
      <c r="P35" s="13"/>
    </row>
    <row r="36" spans="1:16" ht="15.75" thickBot="1">
      <c r="A36" s="193" t="s">
        <v>83</v>
      </c>
      <c r="B36" s="194"/>
      <c r="C36" s="194"/>
      <c r="D36" s="194"/>
      <c r="E36" s="195"/>
      <c r="F36" s="126" t="s">
        <v>119</v>
      </c>
      <c r="G36" s="16" t="s">
        <v>99</v>
      </c>
      <c r="H36" s="16" t="s">
        <v>96</v>
      </c>
      <c r="I36" s="19"/>
      <c r="J36" s="196" t="s">
        <v>118</v>
      </c>
      <c r="K36" s="19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4" t="s">
        <v>56</v>
      </c>
      <c r="B37" s="185"/>
      <c r="C37" s="185"/>
      <c r="D37" s="185"/>
      <c r="E37" s="186"/>
      <c r="F37" s="16" t="s">
        <v>101</v>
      </c>
      <c r="G37" s="16" t="s">
        <v>102</v>
      </c>
      <c r="H37" s="16" t="s">
        <v>96</v>
      </c>
      <c r="I37" s="131"/>
      <c r="J37" s="190" t="s">
        <v>116</v>
      </c>
      <c r="K37" s="192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4" t="s">
        <v>57</v>
      </c>
      <c r="B38" s="185"/>
      <c r="C38" s="185"/>
      <c r="D38" s="185"/>
      <c r="E38" s="186"/>
      <c r="F38" s="16" t="s">
        <v>119</v>
      </c>
      <c r="G38" s="16" t="s">
        <v>99</v>
      </c>
      <c r="H38" s="16" t="s">
        <v>96</v>
      </c>
      <c r="I38" s="132"/>
      <c r="J38" s="190" t="s">
        <v>117</v>
      </c>
      <c r="K38" s="192"/>
      <c r="L38" s="3"/>
      <c r="M38" s="136"/>
      <c r="N38" s="13" t="s">
        <v>0</v>
      </c>
      <c r="O38" s="13"/>
      <c r="P38" s="13"/>
    </row>
    <row r="39" spans="1:16" ht="15.75" thickBot="1">
      <c r="A39" s="184" t="s">
        <v>81</v>
      </c>
      <c r="B39" s="185"/>
      <c r="C39" s="185"/>
      <c r="D39" s="185"/>
      <c r="E39" s="186"/>
      <c r="F39" s="16" t="s">
        <v>121</v>
      </c>
      <c r="G39" s="16" t="s">
        <v>120</v>
      </c>
      <c r="H39" s="16" t="s">
        <v>96</v>
      </c>
      <c r="I39" s="132"/>
      <c r="J39" s="226"/>
      <c r="K39" s="227"/>
      <c r="L39" s="3"/>
      <c r="M39" s="17"/>
      <c r="N39" s="13"/>
      <c r="O39" s="46"/>
      <c r="P39" s="13"/>
    </row>
    <row r="40" spans="1:16" ht="15.75" thickBot="1">
      <c r="A40" s="184" t="s">
        <v>58</v>
      </c>
      <c r="B40" s="185"/>
      <c r="C40" s="185"/>
      <c r="D40" s="185"/>
      <c r="E40" s="186"/>
      <c r="F40" s="16" t="s">
        <v>98</v>
      </c>
      <c r="G40" s="16" t="s">
        <v>96</v>
      </c>
      <c r="H40" s="16" t="s">
        <v>96</v>
      </c>
      <c r="I40" s="20"/>
      <c r="J40" s="190"/>
      <c r="K40" s="192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1" t="s">
        <v>61</v>
      </c>
      <c r="O42" s="231"/>
      <c r="P42" s="231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8" t="s">
        <v>76</v>
      </c>
      <c r="O43" s="228"/>
      <c r="P43" s="228"/>
    </row>
    <row r="44" spans="1:16" ht="15.75" thickBot="1">
      <c r="A44" s="56"/>
      <c r="B44" s="38" t="s">
        <v>64</v>
      </c>
      <c r="C44" s="39"/>
      <c r="D44" s="39"/>
      <c r="E44" s="11">
        <v>4100</v>
      </c>
      <c r="F44" s="160">
        <v>6748</v>
      </c>
      <c r="G44" s="219" t="s">
        <v>65</v>
      </c>
      <c r="H44" s="220"/>
      <c r="I44" s="221"/>
      <c r="J44" s="31">
        <v>1151</v>
      </c>
      <c r="K44" s="171">
        <v>1855</v>
      </c>
      <c r="L44" s="6"/>
      <c r="M44" s="17" t="s">
        <v>89</v>
      </c>
      <c r="N44" s="228" t="s">
        <v>87</v>
      </c>
      <c r="O44" s="228"/>
      <c r="P44" s="228"/>
    </row>
    <row r="45" spans="1:16" ht="15.75" thickBot="1">
      <c r="A45" s="56"/>
      <c r="B45" s="38" t="s">
        <v>66</v>
      </c>
      <c r="C45" s="39"/>
      <c r="D45" s="39"/>
      <c r="E45" s="11">
        <v>96</v>
      </c>
      <c r="F45" s="160">
        <v>153</v>
      </c>
      <c r="G45" s="175" t="s">
        <v>30</v>
      </c>
      <c r="H45" s="176"/>
      <c r="I45" s="177"/>
      <c r="J45" s="165">
        <v>118</v>
      </c>
      <c r="K45" s="11">
        <v>166</v>
      </c>
      <c r="L45" s="6"/>
      <c r="N45" s="59" t="s">
        <v>94</v>
      </c>
      <c r="O45" s="59"/>
      <c r="P45" s="59"/>
    </row>
    <row r="46" spans="1:16" ht="15.75" thickBot="1">
      <c r="A46" s="56"/>
      <c r="B46" s="181" t="s">
        <v>78</v>
      </c>
      <c r="C46" s="182"/>
      <c r="D46" s="182"/>
      <c r="E46" s="11">
        <v>885</v>
      </c>
      <c r="F46" s="160">
        <v>1317</v>
      </c>
      <c r="G46" s="201" t="s">
        <v>77</v>
      </c>
      <c r="H46" s="202"/>
      <c r="I46" s="203"/>
      <c r="J46" s="122">
        <v>485</v>
      </c>
      <c r="K46" s="122">
        <v>764</v>
      </c>
      <c r="L46" s="3"/>
      <c r="M46" s="59"/>
      <c r="N46" s="59"/>
      <c r="O46" s="59"/>
      <c r="P46" s="59"/>
    </row>
    <row r="47" spans="1:16" ht="15.75" thickBot="1">
      <c r="A47" s="56"/>
      <c r="B47" s="181" t="s">
        <v>67</v>
      </c>
      <c r="C47" s="182"/>
      <c r="D47" s="182"/>
      <c r="E47" s="11">
        <v>693</v>
      </c>
      <c r="F47" s="162">
        <v>1047</v>
      </c>
      <c r="G47" s="169" t="s">
        <v>40</v>
      </c>
      <c r="H47" s="170"/>
      <c r="I47" s="173"/>
      <c r="J47" s="11">
        <v>750</v>
      </c>
      <c r="K47" s="11">
        <v>1403</v>
      </c>
      <c r="L47" s="3"/>
      <c r="M47" s="59"/>
      <c r="N47" s="59"/>
      <c r="O47" s="59"/>
      <c r="P47" s="59"/>
    </row>
    <row r="48" spans="1:16" ht="15.75" thickBot="1">
      <c r="A48" s="56"/>
      <c r="B48" s="181" t="s">
        <v>68</v>
      </c>
      <c r="C48" s="182"/>
      <c r="D48" s="182"/>
      <c r="E48" s="11">
        <v>0</v>
      </c>
      <c r="F48" s="162">
        <v>0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8" t="s">
        <v>70</v>
      </c>
      <c r="H49" s="199"/>
      <c r="I49" s="200"/>
      <c r="J49" s="11">
        <v>983</v>
      </c>
      <c r="K49" s="11">
        <v>1370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712</v>
      </c>
      <c r="K50" s="11">
        <v>1020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1" t="s">
        <v>5</v>
      </c>
      <c r="C51" s="182"/>
      <c r="D51" s="183"/>
      <c r="E51" s="72">
        <f>SUM(E44:E49)</f>
        <v>5774</v>
      </c>
      <c r="F51" s="72">
        <f>SUM(F44:F49)</f>
        <v>9265</v>
      </c>
      <c r="G51" s="181" t="s">
        <v>5</v>
      </c>
      <c r="H51" s="182"/>
      <c r="I51" s="183"/>
      <c r="J51" s="73">
        <f>SUM(J44:J50)</f>
        <v>4199</v>
      </c>
      <c r="K51" s="73">
        <f>SUM(K44:K50)</f>
        <v>6578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2023-06-17T06:17:37Z</dcterms:modified>
</cp:coreProperties>
</file>