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51" i="1"/>
  <c r="K51"/>
  <c r="J13" l="1"/>
  <c r="J14"/>
  <c r="J15"/>
  <c r="J16"/>
  <c r="J17"/>
  <c r="J18"/>
  <c r="J19"/>
  <c r="J20"/>
  <c r="J21"/>
  <c r="J12"/>
  <c r="P21" l="1"/>
  <c r="J26" l="1"/>
  <c r="D15" l="1"/>
  <c r="D16"/>
  <c r="C22" l="1"/>
  <c r="B22"/>
  <c r="D12" l="1"/>
  <c r="D13"/>
  <c r="D14"/>
  <c r="D17"/>
  <c r="D18"/>
  <c r="D19"/>
  <c r="D20"/>
  <c r="D21"/>
  <c r="G13"/>
  <c r="E51" l="1"/>
  <c r="F51"/>
  <c r="I28" l="1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G21"/>
  <c r="K20"/>
  <c r="G20"/>
  <c r="G19"/>
  <c r="G18"/>
  <c r="G17"/>
  <c r="G16"/>
  <c r="G15"/>
  <c r="G14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<sst xmlns="http://schemas.openxmlformats.org/spreadsheetml/2006/main" count="155" uniqueCount="119">
  <si>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</si>
  <si>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</si>
  <si>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</si>
  <si>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</si>
  <si>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</si>
  <si>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</si>
  <si>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</si>
  <si>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</si>
  <si>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</si>
  <si>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</si>
  <si>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</si>
  <si>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</si>
  <si>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</si>
  <si>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</si>
  <si>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</si>
  <si>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</si>
  <si>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</si>
  <si>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</si>
  <si>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</si>
  <si>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</si>
  <si>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</si>
  <si>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</si>
  <si>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</si>
  <si>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</si>
  <si>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</si>
  <si>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</si>
  <si>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</si>
  <si>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</si>
  <si>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</si>
  <si>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</si>
  <si>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</si>
  <si>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</si>
  <si>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</si>
  <si>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</si>
  <si>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</si>
  <si>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</si>
  <si>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</si>
  <si>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</si>
  <si>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</si>
  <si>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</si>
  <si>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</si>
  <si>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</si>
  <si>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</si>
  <si>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</si>
  <si>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</si>
  <si>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</si>
  <si>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</si>
  <si>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</si>
  <si>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</si>
  <si>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</si>
  <si>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</si>
  <si>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</si>
  <si>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</si>
  <si>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</si>
  <si>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</si>
  <si>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</si>
  <si>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</si>
  <si>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</si>
  <si>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</si>
  <si>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</si>
  <si>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</si>
  <si>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</si>
  <si>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</si>
  <si>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</si>
  <si>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</si>
  <si>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</si>
  <si>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</si>
  <si>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</si>
  <si>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</si>
  <si>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</si>
  <si>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</si>
  <si>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</si>
  <si>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</si>
  <si>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</si>
  <si>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</si>
  <si>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</si>
  <si>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</si>
  <si>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</si>
  <si>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</si>
  <si>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</si>
  <si>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</si>
  <si>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</si>
  <si>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</si>
  <si>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</si>
  <si>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</si>
  <si>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</si>
  <si>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</si>
  <si>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</si>
  <si>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</si>
  <si>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</si>
  <si>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</si>
  <si>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</si>
  <si>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</si>
  <si>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</si>
  <si>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X</t>
  </si>
  <si>
    <t>0830</t>
  </si>
  <si>
    <t>20/09/2021</t>
  </si>
  <si>
    <t>92</t>
  </si>
  <si>
    <t>CCT-2</t>
  </si>
  <si>
    <t>07</t>
  </si>
  <si>
    <t>1000</t>
  </si>
  <si>
    <t xml:space="preserve">              VESSELS  PARTICULARS &amp;  CONTAINER   LYING  POSITION CLOSING AT 0800 Hrs. ON 21/09/2021      </t>
  </si>
  <si>
    <t>21/09/2021</t>
  </si>
  <si>
    <t>1423</t>
  </si>
  <si>
    <t>410</t>
  </si>
  <si>
    <t>D)  VACANT BERTH : 02</t>
  </si>
  <si>
    <t>09</t>
  </si>
  <si>
    <t>0900</t>
  </si>
  <si>
    <t>10</t>
  </si>
  <si>
    <t>1030</t>
  </si>
  <si>
    <t>0</t>
  </si>
  <si>
    <t>197</t>
  </si>
  <si>
    <t>351</t>
  </si>
  <si>
    <t>74</t>
  </si>
  <si>
    <t>180</t>
  </si>
  <si>
    <t>6670</t>
  </si>
  <si>
    <t>566</t>
  </si>
  <si>
    <t>READY:-CONT.10/(NB-10),GI/ , FERT/,FOOD/ W/ForLightering-C/C-02</t>
  </si>
  <si>
    <t>W/For Docu :-GI/02,FOOD/03,SUGAR/01,SALT/0,FERT/01,TANK/06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</si>
</sst>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7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7" fillId="0" borderId="0" xfId="0" applyFont="1" applyBorder="1"/>
    <xf numFmtId="0" fontId="0" fillId="0" borderId="0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2" fillId="0" borderId="0" xfId="0" applyFont="1"/>
    <xf numFmtId="0" fontId="11" fillId="0" borderId="0" xfId="0" applyFont="1"/>
    <xf numFmtId="0" fontId="6" fillId="5" borderId="0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topLeftCell="A16" zoomScale="98" zoomScaleNormal="98" workbookViewId="0">
      <selection activeCell="O34" sqref="O34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8.140625" customWidth="1"/>
    <col min="6" max="6" width="8.28515625" customWidth="1"/>
    <col min="8" max="8" width="10.28515625" customWidth="1"/>
    <col min="9" max="9" width="16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83" t="s">
        <v>2</v>
      </c>
      <c r="E4" s="183"/>
      <c r="F4" s="183"/>
      <c r="G4" s="183"/>
      <c r="H4" s="183"/>
      <c r="I4" s="183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69" t="s">
        <v>101</v>
      </c>
      <c r="C5" s="5"/>
      <c r="D5" s="6"/>
      <c r="E5" s="6"/>
      <c r="F5" s="3"/>
      <c r="G5" s="6"/>
      <c r="H5" s="6"/>
      <c r="I5" s="6"/>
      <c r="J5" s="6"/>
      <c r="K5" s="6"/>
      <c r="L5" s="2"/>
      <c r="M5" s="6" t="s">
        <v>0</v>
      </c>
      <c r="N5" s="38"/>
      <c r="O5" s="2" t="s">
        <v>87</v>
      </c>
      <c r="P5" s="2"/>
    </row>
    <row r="6" spans="1:16" hidden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2"/>
      <c r="M6" s="2"/>
      <c r="N6" s="2"/>
      <c r="O6" s="2"/>
      <c r="P6" s="2"/>
    </row>
    <row r="7" spans="1:16">
      <c r="A7" s="33"/>
      <c r="B7" s="39"/>
      <c r="C7" s="34"/>
      <c r="D7" s="34"/>
      <c r="E7" s="34"/>
      <c r="F7" s="34"/>
      <c r="G7" s="34"/>
      <c r="H7" s="34"/>
      <c r="I7" s="34"/>
      <c r="J7" s="6"/>
      <c r="K7" s="6"/>
      <c r="L7" s="121"/>
      <c r="M7" s="2"/>
      <c r="N7" s="2"/>
      <c r="O7" s="2"/>
      <c r="P7" s="2"/>
    </row>
    <row r="8" spans="1:16" ht="16.5" thickBot="1">
      <c r="A8" s="3" t="s">
        <v>81</v>
      </c>
      <c r="B8" s="40"/>
      <c r="C8" s="40"/>
      <c r="D8" s="40"/>
      <c r="E8" s="40"/>
      <c r="F8" s="40"/>
      <c r="G8" s="40"/>
      <c r="H8" s="40"/>
      <c r="I8" s="40"/>
      <c r="J8" s="3"/>
      <c r="K8" s="3"/>
      <c r="L8" s="3"/>
      <c r="M8" s="6"/>
      <c r="N8" s="3"/>
      <c r="O8" s="3"/>
      <c r="P8" s="3"/>
    </row>
    <row r="9" spans="1:16" ht="15.75" thickBot="1">
      <c r="A9" s="152" t="s">
        <v>3</v>
      </c>
      <c r="B9" s="195" t="s">
        <v>4</v>
      </c>
      <c r="C9" s="196"/>
      <c r="D9" s="197"/>
      <c r="E9" s="198" t="s">
        <v>5</v>
      </c>
      <c r="F9" s="196"/>
      <c r="G9" s="199"/>
      <c r="H9" s="200" t="s">
        <v>6</v>
      </c>
      <c r="I9" s="201"/>
      <c r="J9" s="201"/>
      <c r="K9" s="7" t="s">
        <v>7</v>
      </c>
      <c r="L9" s="3"/>
      <c r="M9" s="202" t="s">
        <v>8</v>
      </c>
      <c r="N9" s="202"/>
      <c r="O9" s="202"/>
      <c r="P9" s="203"/>
    </row>
    <row r="10" spans="1:16" ht="15" customHeight="1" thickBot="1">
      <c r="A10" s="35" t="s">
        <v>9</v>
      </c>
      <c r="B10" s="177" t="s">
        <v>10</v>
      </c>
      <c r="C10" s="167" t="s">
        <v>11</v>
      </c>
      <c r="D10" s="175" t="s">
        <v>7</v>
      </c>
      <c r="E10" s="177" t="s">
        <v>10</v>
      </c>
      <c r="F10" s="167" t="s">
        <v>11</v>
      </c>
      <c r="G10" s="167" t="s">
        <v>7</v>
      </c>
      <c r="H10" s="177" t="s">
        <v>10</v>
      </c>
      <c r="I10" s="167" t="s">
        <v>11</v>
      </c>
      <c r="J10" s="169" t="s">
        <v>7</v>
      </c>
      <c r="K10" s="167" t="s">
        <v>12</v>
      </c>
      <c r="L10" s="3"/>
      <c r="M10" s="171" t="s">
        <v>13</v>
      </c>
      <c r="N10" s="172"/>
      <c r="O10" s="105" t="s">
        <v>14</v>
      </c>
      <c r="P10" s="105" t="s">
        <v>14</v>
      </c>
    </row>
    <row r="11" spans="1:16" ht="15.75" thickBot="1">
      <c r="A11" s="35" t="s">
        <v>15</v>
      </c>
      <c r="B11" s="178"/>
      <c r="C11" s="168"/>
      <c r="D11" s="176"/>
      <c r="E11" s="178"/>
      <c r="F11" s="168"/>
      <c r="G11" s="168"/>
      <c r="H11" s="179"/>
      <c r="I11" s="168"/>
      <c r="J11" s="170"/>
      <c r="K11" s="168"/>
      <c r="L11" s="3"/>
      <c r="M11" s="173"/>
      <c r="N11" s="174"/>
      <c r="O11" s="104" t="s">
        <v>96</v>
      </c>
      <c r="P11" s="104" t="s">
        <v>102</v>
      </c>
    </row>
    <row r="12" spans="1:16" ht="15.75" thickBot="1">
      <c r="A12" s="85" t="s">
        <v>16</v>
      </c>
      <c r="B12" s="80"/>
      <c r="C12" s="144">
        <v>10</v>
      </c>
      <c r="D12" s="116">
        <f t="shared" ref="D12:D20" si="0">SUM(B12:C12)</f>
        <v>10</v>
      </c>
      <c r="E12" s="112"/>
      <c r="F12" s="48"/>
      <c r="G12" s="48">
        <f>SUM(E12:F12)</f>
        <v>0</v>
      </c>
      <c r="H12" s="85">
        <v>6</v>
      </c>
      <c r="I12" s="80"/>
      <c r="J12" s="109">
        <f>SUM(H12:I12)</f>
        <v>6</v>
      </c>
      <c r="K12" s="67">
        <f t="shared" ref="K12:K19" si="1">D12+G12+J12</f>
        <v>16</v>
      </c>
      <c r="L12" s="3"/>
      <c r="M12" s="204">
        <v>49018</v>
      </c>
      <c r="N12" s="205"/>
      <c r="O12" s="166">
        <v>36571</v>
      </c>
      <c r="P12" s="145">
        <v>37986</v>
      </c>
    </row>
    <row r="13" spans="1:16">
      <c r="A13" s="86" t="s">
        <v>17</v>
      </c>
      <c r="B13" s="81">
        <v>13</v>
      </c>
      <c r="C13" s="68">
        <v>2</v>
      </c>
      <c r="D13" s="117">
        <f>B13+C13</f>
        <v>15</v>
      </c>
      <c r="E13" s="113">
        <v>3</v>
      </c>
      <c r="F13" s="68"/>
      <c r="G13" s="67">
        <f>SUM(E13:F13)</f>
        <v>3</v>
      </c>
      <c r="H13" s="139">
        <v>2</v>
      </c>
      <c r="I13" s="81"/>
      <c r="J13" s="109">
        <f t="shared" ref="J13:J21" si="2">SUM(H13:I13)</f>
        <v>2</v>
      </c>
      <c r="K13" s="68">
        <f t="shared" si="1"/>
        <v>20</v>
      </c>
      <c r="L13" s="3"/>
      <c r="M13" s="42"/>
      <c r="N13" s="42"/>
      <c r="O13" s="42"/>
      <c r="P13" s="42"/>
    </row>
    <row r="14" spans="1:16" ht="15.75" thickBot="1">
      <c r="A14" s="86" t="s">
        <v>18</v>
      </c>
      <c r="B14" s="81">
        <v>1</v>
      </c>
      <c r="C14" s="68">
        <v>3</v>
      </c>
      <c r="D14" s="118">
        <f t="shared" si="0"/>
        <v>4</v>
      </c>
      <c r="E14" s="114"/>
      <c r="F14" s="68"/>
      <c r="G14" s="68">
        <f t="shared" ref="G14:G20" si="3">SUM(E14:F14)</f>
        <v>0</v>
      </c>
      <c r="H14" s="139">
        <v>2</v>
      </c>
      <c r="I14" s="81"/>
      <c r="J14" s="109">
        <f t="shared" si="2"/>
        <v>2</v>
      </c>
      <c r="K14" s="68">
        <f t="shared" si="1"/>
        <v>6</v>
      </c>
      <c r="L14" s="3"/>
      <c r="M14" s="103"/>
      <c r="N14" s="43"/>
      <c r="O14" s="103"/>
      <c r="P14" s="103"/>
    </row>
    <row r="15" spans="1:16" ht="15.75" thickBot="1">
      <c r="A15" s="86" t="s">
        <v>19</v>
      </c>
      <c r="B15" s="81">
        <v>3</v>
      </c>
      <c r="C15" s="68">
        <v>1</v>
      </c>
      <c r="D15" s="118">
        <f t="shared" si="0"/>
        <v>4</v>
      </c>
      <c r="E15" s="114"/>
      <c r="F15" s="68"/>
      <c r="G15" s="68">
        <f t="shared" si="3"/>
        <v>0</v>
      </c>
      <c r="H15" s="139"/>
      <c r="I15" s="81"/>
      <c r="J15" s="109">
        <f t="shared" si="2"/>
        <v>0</v>
      </c>
      <c r="K15" s="68">
        <f t="shared" si="1"/>
        <v>4</v>
      </c>
      <c r="L15" s="3"/>
      <c r="M15" s="212" t="s">
        <v>20</v>
      </c>
      <c r="N15" s="213"/>
      <c r="O15" s="104" t="s">
        <v>96</v>
      </c>
      <c r="P15" s="104" t="s">
        <v>102</v>
      </c>
    </row>
    <row r="16" spans="1:16" ht="15.75" thickBot="1">
      <c r="A16" s="86" t="s">
        <v>21</v>
      </c>
      <c r="B16" s="81">
        <v>17</v>
      </c>
      <c r="C16" s="68">
        <v>2</v>
      </c>
      <c r="D16" s="118">
        <f t="shared" si="0"/>
        <v>19</v>
      </c>
      <c r="E16" s="114"/>
      <c r="F16" s="68"/>
      <c r="G16" s="68">
        <f t="shared" si="3"/>
        <v>0</v>
      </c>
      <c r="H16" s="139">
        <v>1</v>
      </c>
      <c r="I16" s="81"/>
      <c r="J16" s="109">
        <f t="shared" si="2"/>
        <v>1</v>
      </c>
      <c r="K16" s="68">
        <f t="shared" si="1"/>
        <v>20</v>
      </c>
      <c r="L16" s="3"/>
      <c r="M16" s="181" t="s">
        <v>22</v>
      </c>
      <c r="N16" s="182"/>
      <c r="O16" s="166">
        <v>2835</v>
      </c>
      <c r="P16" s="164">
        <v>4132</v>
      </c>
    </row>
    <row r="17" spans="1:16" ht="15.75" thickBot="1">
      <c r="A17" s="86" t="s">
        <v>23</v>
      </c>
      <c r="B17" s="81">
        <v>2</v>
      </c>
      <c r="C17" s="68">
        <v>1</v>
      </c>
      <c r="D17" s="118">
        <f t="shared" si="0"/>
        <v>3</v>
      </c>
      <c r="E17" s="114"/>
      <c r="F17" s="68"/>
      <c r="G17" s="68">
        <f t="shared" si="3"/>
        <v>0</v>
      </c>
      <c r="H17" s="138"/>
      <c r="I17" s="81"/>
      <c r="J17" s="109">
        <f t="shared" si="2"/>
        <v>0</v>
      </c>
      <c r="K17" s="67">
        <f t="shared" si="1"/>
        <v>3</v>
      </c>
      <c r="L17" s="3"/>
      <c r="M17" s="43"/>
      <c r="N17" s="43"/>
      <c r="O17" s="43"/>
      <c r="P17" s="43"/>
    </row>
    <row r="18" spans="1:16" ht="15.75" thickBot="1">
      <c r="A18" s="86" t="s">
        <v>24</v>
      </c>
      <c r="B18" s="81"/>
      <c r="C18" s="68"/>
      <c r="D18" s="118">
        <f t="shared" si="0"/>
        <v>0</v>
      </c>
      <c r="E18" s="114"/>
      <c r="F18" s="68"/>
      <c r="G18" s="68">
        <f t="shared" si="3"/>
        <v>0</v>
      </c>
      <c r="H18" s="81"/>
      <c r="I18" s="81"/>
      <c r="J18" s="109">
        <f t="shared" si="2"/>
        <v>0</v>
      </c>
      <c r="K18" s="68">
        <f t="shared" si="1"/>
        <v>0</v>
      </c>
      <c r="L18" s="3"/>
      <c r="M18" s="214" t="s">
        <v>25</v>
      </c>
      <c r="N18" s="215"/>
      <c r="O18" s="215"/>
      <c r="P18" s="216"/>
    </row>
    <row r="19" spans="1:16">
      <c r="A19" s="87" t="s">
        <v>26</v>
      </c>
      <c r="B19" s="81"/>
      <c r="C19" s="68"/>
      <c r="D19" s="118">
        <f t="shared" si="0"/>
        <v>0</v>
      </c>
      <c r="E19" s="114"/>
      <c r="F19" s="68"/>
      <c r="G19" s="68">
        <f t="shared" si="3"/>
        <v>0</v>
      </c>
      <c r="H19" s="81"/>
      <c r="I19" s="81"/>
      <c r="J19" s="109">
        <f t="shared" si="2"/>
        <v>0</v>
      </c>
      <c r="K19" s="68">
        <f t="shared" si="1"/>
        <v>0</v>
      </c>
      <c r="L19" s="3"/>
      <c r="M19" s="158" t="s">
        <v>27</v>
      </c>
      <c r="N19" s="159"/>
      <c r="O19" s="160"/>
      <c r="P19" s="44">
        <v>5172</v>
      </c>
    </row>
    <row r="20" spans="1:16" ht="15.75" thickBot="1">
      <c r="A20" s="87" t="s">
        <v>28</v>
      </c>
      <c r="B20" s="82"/>
      <c r="C20" s="94"/>
      <c r="D20" s="118">
        <f t="shared" si="0"/>
        <v>0</v>
      </c>
      <c r="E20" s="115"/>
      <c r="F20" s="94"/>
      <c r="G20" s="68">
        <f t="shared" si="3"/>
        <v>0</v>
      </c>
      <c r="H20" s="81"/>
      <c r="I20" s="82"/>
      <c r="J20" s="109">
        <f t="shared" si="2"/>
        <v>0</v>
      </c>
      <c r="K20" s="68">
        <f>SUM(I20:J20)</f>
        <v>0</v>
      </c>
      <c r="L20" s="3"/>
      <c r="M20" s="18" t="s">
        <v>29</v>
      </c>
      <c r="N20" s="19"/>
      <c r="O20" s="20"/>
      <c r="P20" s="45">
        <v>3137</v>
      </c>
    </row>
    <row r="21" spans="1:16" ht="15.75" thickBot="1">
      <c r="A21" s="87" t="s">
        <v>30</v>
      </c>
      <c r="B21" s="82">
        <v>2</v>
      </c>
      <c r="C21" s="94">
        <v>6</v>
      </c>
      <c r="D21" s="110">
        <f>B21+C21</f>
        <v>8</v>
      </c>
      <c r="E21" s="97">
        <v>1</v>
      </c>
      <c r="F21" s="41"/>
      <c r="G21" s="99">
        <f>SUM(E21:F21)</f>
        <v>1</v>
      </c>
      <c r="H21" s="41"/>
      <c r="I21" s="82"/>
      <c r="J21" s="109">
        <f t="shared" si="2"/>
        <v>0</v>
      </c>
      <c r="K21" s="68">
        <f t="shared" ref="K21:K28" si="4">D21+G21+J21</f>
        <v>9</v>
      </c>
      <c r="L21" s="3"/>
      <c r="M21" s="21" t="s">
        <v>31</v>
      </c>
      <c r="N21" s="22"/>
      <c r="O21" s="23"/>
      <c r="P21" s="72">
        <f>SUM(P19:P20)</f>
        <v>8309</v>
      </c>
    </row>
    <row r="22" spans="1:16" ht="15.75" thickBot="1">
      <c r="A22" s="88" t="s">
        <v>32</v>
      </c>
      <c r="B22" s="83">
        <f>SUM(B12:B21)</f>
        <v>38</v>
      </c>
      <c r="C22" s="47">
        <f>SUM(C12:C21)</f>
        <v>25</v>
      </c>
      <c r="D22" s="111">
        <f>SUM(B22:C22)</f>
        <v>63</v>
      </c>
      <c r="E22" s="98">
        <f t="shared" ref="E22:J22" si="5">SUM(E12:E21)</f>
        <v>4</v>
      </c>
      <c r="F22" s="47">
        <f t="shared" si="5"/>
        <v>0</v>
      </c>
      <c r="G22" s="83">
        <f t="shared" si="5"/>
        <v>4</v>
      </c>
      <c r="H22" s="47">
        <f t="shared" si="5"/>
        <v>11</v>
      </c>
      <c r="I22" s="47">
        <f>SUM(I12:I21)</f>
        <v>0</v>
      </c>
      <c r="J22" s="111">
        <f t="shared" si="5"/>
        <v>11</v>
      </c>
      <c r="K22" s="47">
        <f t="shared" si="4"/>
        <v>78</v>
      </c>
      <c r="L22" s="3"/>
      <c r="M22" s="24" t="s">
        <v>33</v>
      </c>
      <c r="N22" s="25"/>
      <c r="O22" s="26"/>
      <c r="P22" s="125">
        <v>132</v>
      </c>
    </row>
    <row r="23" spans="1:16" ht="15.75" thickBot="1">
      <c r="A23" s="89" t="s">
        <v>34</v>
      </c>
      <c r="B23" s="48"/>
      <c r="C23" s="67"/>
      <c r="D23" s="109">
        <f>SUM(C23)</f>
        <v>0</v>
      </c>
      <c r="E23" s="95"/>
      <c r="F23" s="67"/>
      <c r="G23" s="81">
        <f t="shared" ref="G23:G28" si="6">SUM(E23:F23)</f>
        <v>0</v>
      </c>
      <c r="H23" s="67"/>
      <c r="I23" s="67"/>
      <c r="J23" s="109">
        <f>SUM(I23)</f>
        <v>0</v>
      </c>
      <c r="K23" s="48">
        <f t="shared" si="4"/>
        <v>0</v>
      </c>
      <c r="L23" s="3"/>
      <c r="M23" s="27" t="s">
        <v>35</v>
      </c>
      <c r="N23" s="28"/>
      <c r="O23" s="29"/>
      <c r="P23" s="124" t="s">
        <v>111</v>
      </c>
    </row>
    <row r="24" spans="1:16" ht="15.75" thickBot="1">
      <c r="A24" s="90" t="s">
        <v>36</v>
      </c>
      <c r="B24" s="68"/>
      <c r="C24" s="68">
        <v>27</v>
      </c>
      <c r="D24" s="108">
        <f t="shared" ref="D24:D28" si="7">SUM(B24:C24)</f>
        <v>27</v>
      </c>
      <c r="E24" s="96"/>
      <c r="F24" s="68"/>
      <c r="G24" s="81">
        <f t="shared" si="6"/>
        <v>0</v>
      </c>
      <c r="H24" s="68"/>
      <c r="I24" s="68"/>
      <c r="J24" s="108">
        <f t="shared" ref="J24:J28" si="8">SUM(H24:I24)</f>
        <v>0</v>
      </c>
      <c r="K24" s="48">
        <f t="shared" si="4"/>
        <v>27</v>
      </c>
      <c r="L24" s="3"/>
      <c r="M24" s="27" t="s">
        <v>37</v>
      </c>
      <c r="N24" s="28"/>
      <c r="O24" s="29"/>
      <c r="P24" s="12" t="s">
        <v>112</v>
      </c>
    </row>
    <row r="25" spans="1:16" ht="15.75" thickBot="1">
      <c r="A25" s="90" t="s">
        <v>38</v>
      </c>
      <c r="B25" s="68"/>
      <c r="C25" s="68">
        <v>14</v>
      </c>
      <c r="D25" s="108">
        <f t="shared" si="7"/>
        <v>14</v>
      </c>
      <c r="E25" s="96"/>
      <c r="F25" s="68"/>
      <c r="G25" s="81">
        <f t="shared" si="6"/>
        <v>0</v>
      </c>
      <c r="H25" s="68"/>
      <c r="I25" s="68"/>
      <c r="J25" s="108">
        <f t="shared" si="8"/>
        <v>0</v>
      </c>
      <c r="K25" s="48">
        <f t="shared" si="4"/>
        <v>14</v>
      </c>
      <c r="L25" s="3"/>
      <c r="M25" s="27" t="s">
        <v>39</v>
      </c>
      <c r="N25" s="28"/>
      <c r="O25" s="29"/>
      <c r="P25" s="126" t="s">
        <v>113</v>
      </c>
    </row>
    <row r="26" spans="1:16" ht="15.75" thickBot="1">
      <c r="A26" s="91" t="s">
        <v>40</v>
      </c>
      <c r="B26" s="94"/>
      <c r="C26" s="94"/>
      <c r="D26" s="108">
        <f t="shared" si="7"/>
        <v>0</v>
      </c>
      <c r="E26" s="96"/>
      <c r="F26" s="94">
        <v>3</v>
      </c>
      <c r="G26" s="81">
        <f t="shared" si="6"/>
        <v>3</v>
      </c>
      <c r="H26" s="94"/>
      <c r="I26" s="94">
        <v>7</v>
      </c>
      <c r="J26" s="108">
        <f t="shared" si="8"/>
        <v>7</v>
      </c>
      <c r="K26" s="48">
        <f t="shared" si="4"/>
        <v>10</v>
      </c>
      <c r="L26" s="147"/>
      <c r="M26" s="27" t="s">
        <v>41</v>
      </c>
      <c r="N26" s="28"/>
      <c r="O26" s="29"/>
      <c r="P26" s="127" t="s">
        <v>114</v>
      </c>
    </row>
    <row r="27" spans="1:16" ht="15.75" thickBot="1">
      <c r="A27" s="90" t="s">
        <v>79</v>
      </c>
      <c r="B27" s="41"/>
      <c r="C27" s="94"/>
      <c r="D27" s="108">
        <f t="shared" si="7"/>
        <v>0</v>
      </c>
      <c r="E27" s="49"/>
      <c r="F27" s="41"/>
      <c r="G27" s="99">
        <f t="shared" si="6"/>
        <v>0</v>
      </c>
      <c r="H27" s="41"/>
      <c r="I27" s="94"/>
      <c r="J27" s="108">
        <f t="shared" si="8"/>
        <v>0</v>
      </c>
      <c r="K27" s="48">
        <f t="shared" si="4"/>
        <v>0</v>
      </c>
      <c r="L27" s="3"/>
      <c r="M27" s="217" t="s">
        <v>42</v>
      </c>
      <c r="N27" s="218"/>
      <c r="O27" s="219"/>
      <c r="P27" s="12" t="s">
        <v>115</v>
      </c>
    </row>
    <row r="28" spans="1:16" ht="15.75" thickBot="1">
      <c r="A28" s="92" t="s">
        <v>43</v>
      </c>
      <c r="B28" s="47">
        <f>SUM(B23:B27)</f>
        <v>0</v>
      </c>
      <c r="C28" s="47">
        <f>SUM(C23:C27)</f>
        <v>41</v>
      </c>
      <c r="D28" s="83">
        <f t="shared" si="7"/>
        <v>41</v>
      </c>
      <c r="E28" s="83">
        <v>0</v>
      </c>
      <c r="F28" s="79">
        <f>SUM(F23:F27)</f>
        <v>3</v>
      </c>
      <c r="G28" s="46">
        <f t="shared" si="6"/>
        <v>3</v>
      </c>
      <c r="H28" s="46">
        <f>SUM(H23:H27)</f>
        <v>0</v>
      </c>
      <c r="I28" s="47">
        <f>SUM(I23:I27)</f>
        <v>7</v>
      </c>
      <c r="J28" s="119">
        <f t="shared" si="8"/>
        <v>7</v>
      </c>
      <c r="K28" s="50">
        <f t="shared" si="4"/>
        <v>51</v>
      </c>
      <c r="L28" s="3"/>
      <c r="M28" s="18" t="s">
        <v>44</v>
      </c>
      <c r="N28" s="19"/>
      <c r="O28" s="20"/>
      <c r="P28" s="128" t="s">
        <v>116</v>
      </c>
    </row>
    <row r="29" spans="1:16" ht="15.75" thickBot="1">
      <c r="A29" s="93" t="s">
        <v>45</v>
      </c>
      <c r="B29" s="102">
        <f t="shared" ref="B29:K29" si="9">B22+B28</f>
        <v>38</v>
      </c>
      <c r="C29" s="102">
        <f t="shared" si="9"/>
        <v>66</v>
      </c>
      <c r="D29" s="101">
        <f t="shared" si="9"/>
        <v>104</v>
      </c>
      <c r="E29" s="101">
        <f t="shared" si="9"/>
        <v>4</v>
      </c>
      <c r="F29" s="84">
        <f t="shared" si="9"/>
        <v>3</v>
      </c>
      <c r="G29" s="51">
        <f t="shared" si="9"/>
        <v>7</v>
      </c>
      <c r="H29" s="100">
        <f t="shared" si="9"/>
        <v>11</v>
      </c>
      <c r="I29" s="102">
        <f t="shared" si="9"/>
        <v>7</v>
      </c>
      <c r="J29" s="120">
        <f t="shared" si="9"/>
        <v>18</v>
      </c>
      <c r="K29" s="52">
        <f t="shared" si="9"/>
        <v>129</v>
      </c>
      <c r="L29" s="3"/>
      <c r="M29" s="150" t="s">
        <v>46</v>
      </c>
      <c r="N29" s="30"/>
      <c r="O29" s="31"/>
      <c r="P29" s="7">
        <v>473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3"/>
      <c r="N30" s="6"/>
      <c r="O30" s="8"/>
      <c r="P30" s="9"/>
    </row>
    <row r="31" spans="1:16" ht="16.5" thickBot="1">
      <c r="A31" s="21" t="s">
        <v>80</v>
      </c>
      <c r="B31" s="107"/>
      <c r="C31" s="155">
        <f xml:space="preserve"> B29+E29+H29</f>
        <v>53</v>
      </c>
      <c r="D31" s="75"/>
      <c r="E31" s="76" t="s">
        <v>47</v>
      </c>
      <c r="F31" s="77"/>
      <c r="G31" s="77"/>
      <c r="H31" s="77"/>
      <c r="I31" s="77"/>
      <c r="J31" s="77"/>
      <c r="K31" s="78"/>
      <c r="L31" s="3"/>
      <c r="M31" s="192" t="s">
        <v>48</v>
      </c>
      <c r="N31" s="193"/>
      <c r="O31" s="193"/>
      <c r="P31" s="194"/>
    </row>
    <row r="32" spans="1:16" ht="15.75" thickBot="1">
      <c r="A32" s="190" t="s">
        <v>49</v>
      </c>
      <c r="B32" s="191"/>
      <c r="C32" s="106">
        <f>C22+F22+I22</f>
        <v>25</v>
      </c>
      <c r="D32" s="75"/>
      <c r="E32" s="192" t="s">
        <v>117</v>
      </c>
      <c r="F32" s="193"/>
      <c r="G32" s="193"/>
      <c r="H32" s="193"/>
      <c r="I32" s="193"/>
      <c r="J32" s="193"/>
      <c r="K32" s="194"/>
      <c r="L32" s="3"/>
      <c r="M32" s="7" t="s">
        <v>50</v>
      </c>
      <c r="N32" s="85" t="s">
        <v>51</v>
      </c>
      <c r="O32" s="36" t="s">
        <v>52</v>
      </c>
      <c r="P32" s="142" t="s">
        <v>52</v>
      </c>
    </row>
    <row r="33" spans="1:17" ht="15.75" thickBot="1">
      <c r="A33" s="186" t="s">
        <v>53</v>
      </c>
      <c r="B33" s="188"/>
      <c r="C33" s="155">
        <f>SUM(C31:C32)</f>
        <v>78</v>
      </c>
      <c r="D33" s="75"/>
      <c r="E33" s="165" t="s">
        <v>118</v>
      </c>
      <c r="F33" s="153"/>
      <c r="G33" s="153"/>
      <c r="H33" s="153"/>
      <c r="I33" s="153"/>
      <c r="J33" s="153"/>
      <c r="K33" s="154"/>
      <c r="L33" s="3"/>
      <c r="M33" s="146" t="s">
        <v>54</v>
      </c>
      <c r="N33" s="85" t="s">
        <v>55</v>
      </c>
      <c r="O33" s="36" t="s">
        <v>56</v>
      </c>
      <c r="P33" s="143" t="s">
        <v>57</v>
      </c>
    </row>
    <row r="34" spans="1:17" ht="15.75" thickBot="1">
      <c r="A34" s="5"/>
      <c r="B34" s="5"/>
      <c r="C34" s="10"/>
      <c r="D34" s="3"/>
      <c r="E34" s="11"/>
      <c r="F34" s="11"/>
      <c r="G34" s="11"/>
      <c r="H34" s="11"/>
      <c r="I34" s="11"/>
      <c r="J34" s="11" t="s">
        <v>0</v>
      </c>
      <c r="K34" s="11"/>
      <c r="L34" s="3"/>
      <c r="M34" s="7">
        <v>4000</v>
      </c>
      <c r="N34" s="12" t="s">
        <v>97</v>
      </c>
      <c r="O34" s="12" t="s">
        <v>104</v>
      </c>
      <c r="P34" s="12" t="s">
        <v>103</v>
      </c>
    </row>
    <row r="35" spans="1:17" ht="15.75" thickBot="1">
      <c r="A35" s="195" t="s">
        <v>58</v>
      </c>
      <c r="B35" s="197"/>
      <c r="C35" s="197"/>
      <c r="D35" s="197"/>
      <c r="E35" s="220"/>
      <c r="F35" s="7" t="s">
        <v>59</v>
      </c>
      <c r="G35" s="197" t="s">
        <v>60</v>
      </c>
      <c r="H35" s="220"/>
      <c r="I35" s="221" t="s">
        <v>105</v>
      </c>
      <c r="J35" s="222"/>
      <c r="K35" s="223"/>
      <c r="L35" s="3"/>
      <c r="M35" s="161"/>
      <c r="N35" s="13" t="s">
        <v>89</v>
      </c>
      <c r="O35" s="9"/>
      <c r="P35" s="9"/>
    </row>
    <row r="36" spans="1:17" ht="15.75" thickBot="1">
      <c r="A36" s="224" t="s">
        <v>61</v>
      </c>
      <c r="B36" s="225"/>
      <c r="C36" s="225"/>
      <c r="D36" s="225"/>
      <c r="E36" s="226"/>
      <c r="F36" s="124" t="s">
        <v>99</v>
      </c>
      <c r="G36" s="12" t="s">
        <v>95</v>
      </c>
      <c r="H36" s="12" t="s">
        <v>94</v>
      </c>
      <c r="I36" s="131"/>
      <c r="J36" s="227">
        <v>12</v>
      </c>
      <c r="K36" s="228"/>
      <c r="L36" s="3"/>
      <c r="M36" s="13"/>
      <c r="N36" s="9"/>
      <c r="O36" s="9" t="s">
        <v>91</v>
      </c>
      <c r="P36" s="9" t="s">
        <v>90</v>
      </c>
    </row>
    <row r="37" spans="1:17" ht="15.75" thickBot="1">
      <c r="A37" s="206" t="s">
        <v>62</v>
      </c>
      <c r="B37" s="207"/>
      <c r="C37" s="207"/>
      <c r="D37" s="207"/>
      <c r="E37" s="208"/>
      <c r="F37" s="12" t="s">
        <v>106</v>
      </c>
      <c r="G37" s="129" t="s">
        <v>100</v>
      </c>
      <c r="H37" s="12" t="s">
        <v>94</v>
      </c>
      <c r="I37" s="132"/>
      <c r="J37" s="209" t="s">
        <v>98</v>
      </c>
      <c r="K37" s="210"/>
      <c r="L37" s="3"/>
      <c r="M37" s="13" t="s">
        <v>0</v>
      </c>
      <c r="N37" s="9"/>
      <c r="O37" s="9" t="s">
        <v>0</v>
      </c>
      <c r="P37" s="9" t="s">
        <v>0</v>
      </c>
    </row>
    <row r="38" spans="1:17" ht="15.75" thickBot="1">
      <c r="A38" s="206" t="s">
        <v>63</v>
      </c>
      <c r="B38" s="207"/>
      <c r="C38" s="207"/>
      <c r="D38" s="207"/>
      <c r="E38" s="208"/>
      <c r="F38" s="12" t="s">
        <v>108</v>
      </c>
      <c r="G38" s="127" t="s">
        <v>107</v>
      </c>
      <c r="H38" s="12" t="s">
        <v>94</v>
      </c>
      <c r="I38" s="133"/>
      <c r="J38" s="209"/>
      <c r="K38" s="210"/>
      <c r="L38" s="3"/>
      <c r="M38" s="136"/>
      <c r="N38" s="9" t="s">
        <v>0</v>
      </c>
      <c r="O38" s="9"/>
      <c r="P38" s="9"/>
      <c r="Q38" t="s">
        <v>92</v>
      </c>
    </row>
    <row r="39" spans="1:17" ht="15.75" thickBot="1">
      <c r="A39" s="206" t="s">
        <v>88</v>
      </c>
      <c r="B39" s="207"/>
      <c r="C39" s="207"/>
      <c r="D39" s="207"/>
      <c r="E39" s="208"/>
      <c r="F39" s="12" t="s">
        <v>108</v>
      </c>
      <c r="G39" s="12" t="s">
        <v>109</v>
      </c>
      <c r="H39" s="12" t="s">
        <v>94</v>
      </c>
      <c r="I39" s="133"/>
      <c r="J39" s="209"/>
      <c r="K39" s="210"/>
      <c r="L39" s="3"/>
      <c r="M39" s="13"/>
      <c r="N39" s="9" t="s">
        <v>0</v>
      </c>
      <c r="O39" s="43" t="s">
        <v>93</v>
      </c>
      <c r="P39" s="9"/>
    </row>
    <row r="40" spans="1:17" ht="15.75" thickBot="1">
      <c r="A40" s="206" t="s">
        <v>64</v>
      </c>
      <c r="B40" s="207"/>
      <c r="C40" s="207"/>
      <c r="D40" s="207"/>
      <c r="E40" s="208"/>
      <c r="F40" s="12" t="s">
        <v>110</v>
      </c>
      <c r="G40" s="12" t="s">
        <v>94</v>
      </c>
      <c r="H40" s="12" t="s">
        <v>94</v>
      </c>
      <c r="I40" s="134"/>
      <c r="J40" s="209"/>
      <c r="K40" s="210"/>
      <c r="L40" s="3"/>
      <c r="M40" s="13" t="s">
        <v>0</v>
      </c>
      <c r="N40" s="9"/>
      <c r="O40" s="9"/>
      <c r="P40" s="9"/>
    </row>
    <row r="41" spans="1:17" ht="15.75" thickBot="1">
      <c r="A41" s="53"/>
      <c r="B41" s="22"/>
      <c r="C41" s="22"/>
      <c r="D41" s="22"/>
      <c r="E41" s="22"/>
      <c r="F41" s="74"/>
      <c r="G41" s="15"/>
      <c r="H41" s="15"/>
      <c r="I41" s="16"/>
      <c r="J41" s="130"/>
      <c r="K41" s="135"/>
      <c r="L41" s="6"/>
      <c r="M41" s="13"/>
      <c r="N41" s="9"/>
      <c r="O41" s="9"/>
      <c r="P41" s="9"/>
    </row>
    <row r="42" spans="1:17" ht="15.75" thickBot="1">
      <c r="A42" s="53"/>
      <c r="B42" s="150" t="s">
        <v>65</v>
      </c>
      <c r="C42" s="151"/>
      <c r="D42" s="151"/>
      <c r="E42" s="151"/>
      <c r="F42" s="73"/>
      <c r="G42" s="151" t="s">
        <v>66</v>
      </c>
      <c r="H42" s="55"/>
      <c r="I42" s="56"/>
      <c r="J42" s="156"/>
      <c r="K42" s="157"/>
      <c r="L42" s="3"/>
      <c r="M42" s="13" t="s">
        <v>86</v>
      </c>
      <c r="N42" s="211" t="s">
        <v>67</v>
      </c>
      <c r="O42" s="211"/>
      <c r="P42" s="211"/>
    </row>
    <row r="43" spans="1:17" ht="15.75" thickBot="1">
      <c r="A43" s="53"/>
      <c r="B43" s="57"/>
      <c r="C43" s="22"/>
      <c r="D43" s="22"/>
      <c r="E43" s="32" t="s">
        <v>68</v>
      </c>
      <c r="F43" s="157" t="s">
        <v>69</v>
      </c>
      <c r="G43" s="57"/>
      <c r="H43" s="15"/>
      <c r="I43" s="16"/>
      <c r="J43" s="32" t="s">
        <v>68</v>
      </c>
      <c r="K43" s="157" t="s">
        <v>69</v>
      </c>
      <c r="L43" s="3"/>
      <c r="M43" s="13"/>
      <c r="N43" s="180" t="s">
        <v>83</v>
      </c>
      <c r="O43" s="180"/>
      <c r="P43" s="180"/>
    </row>
    <row r="44" spans="1:17" ht="15.75" thickBot="1">
      <c r="A44" s="53"/>
      <c r="B44" s="150" t="s">
        <v>70</v>
      </c>
      <c r="C44" s="151"/>
      <c r="D44" s="151"/>
      <c r="E44" s="7">
        <v>3079</v>
      </c>
      <c r="F44" s="7">
        <v>5172</v>
      </c>
      <c r="G44" s="148" t="s">
        <v>71</v>
      </c>
      <c r="H44" s="148"/>
      <c r="I44" s="137"/>
      <c r="J44" s="7">
        <v>1983</v>
      </c>
      <c r="K44" s="7">
        <v>3137</v>
      </c>
      <c r="L44" s="3"/>
      <c r="M44" s="13"/>
      <c r="N44" s="180" t="s">
        <v>82</v>
      </c>
      <c r="O44" s="180"/>
      <c r="P44" s="180"/>
    </row>
    <row r="45" spans="1:17" ht="15.75" thickBot="1">
      <c r="A45" s="53"/>
      <c r="B45" s="150" t="s">
        <v>72</v>
      </c>
      <c r="C45" s="151"/>
      <c r="D45" s="151"/>
      <c r="E45" s="7">
        <v>121</v>
      </c>
      <c r="F45" s="7">
        <v>197</v>
      </c>
      <c r="G45" s="24" t="s">
        <v>33</v>
      </c>
      <c r="H45" s="25"/>
      <c r="I45" s="26"/>
      <c r="J45" s="7">
        <v>80</v>
      </c>
      <c r="K45" s="13">
        <v>132</v>
      </c>
      <c r="L45" s="123"/>
      <c r="M45" s="162"/>
      <c r="N45" s="43"/>
      <c r="O45" s="43"/>
      <c r="P45" s="43"/>
    </row>
    <row r="46" spans="1:17" ht="15.75" thickBot="1">
      <c r="A46" s="53"/>
      <c r="B46" s="186" t="s">
        <v>85</v>
      </c>
      <c r="C46" s="187"/>
      <c r="D46" s="187"/>
      <c r="E46" s="7">
        <v>1096</v>
      </c>
      <c r="F46" s="7">
        <v>1960</v>
      </c>
      <c r="G46" s="186" t="s">
        <v>84</v>
      </c>
      <c r="H46" s="187"/>
      <c r="I46" s="188"/>
      <c r="J46" s="7">
        <v>373</v>
      </c>
      <c r="K46" s="122">
        <v>604</v>
      </c>
      <c r="L46" s="3"/>
      <c r="M46" s="43"/>
      <c r="N46" s="43"/>
      <c r="O46" s="43"/>
      <c r="P46" s="43"/>
    </row>
    <row r="47" spans="1:17" ht="15.75" thickBot="1">
      <c r="A47" s="53"/>
      <c r="B47" s="186" t="s">
        <v>73</v>
      </c>
      <c r="C47" s="187"/>
      <c r="D47" s="187"/>
      <c r="E47" s="7">
        <v>460</v>
      </c>
      <c r="F47" s="7">
        <v>560</v>
      </c>
      <c r="G47" s="18" t="s">
        <v>44</v>
      </c>
      <c r="H47" s="19"/>
      <c r="I47" s="20"/>
      <c r="J47" s="7">
        <v>318</v>
      </c>
      <c r="K47" s="7">
        <v>566</v>
      </c>
      <c r="L47" s="3"/>
      <c r="M47" s="43"/>
      <c r="N47" s="42" t="s">
        <v>0</v>
      </c>
      <c r="O47" s="43"/>
      <c r="P47" s="43"/>
    </row>
    <row r="48" spans="1:17" ht="15.75" thickBot="1">
      <c r="A48" s="53"/>
      <c r="B48" s="186" t="s">
        <v>74</v>
      </c>
      <c r="C48" s="187"/>
      <c r="D48" s="187"/>
      <c r="E48" s="7">
        <v>0</v>
      </c>
      <c r="F48" s="7">
        <v>0</v>
      </c>
      <c r="G48" s="24" t="s">
        <v>75</v>
      </c>
      <c r="H48" s="25"/>
      <c r="I48" s="26"/>
      <c r="J48" s="7">
        <v>0</v>
      </c>
      <c r="K48" s="7">
        <v>0</v>
      </c>
      <c r="L48" s="3"/>
      <c r="M48" s="42"/>
      <c r="N48" s="42"/>
      <c r="O48" s="42"/>
      <c r="P48" s="43"/>
    </row>
    <row r="49" spans="1:16" ht="15.75" thickBot="1">
      <c r="A49" s="53"/>
      <c r="B49" s="150"/>
      <c r="C49" s="151"/>
      <c r="D49" s="151"/>
      <c r="E49" s="7"/>
      <c r="F49" s="7"/>
      <c r="G49" s="184" t="s">
        <v>76</v>
      </c>
      <c r="H49" s="184"/>
      <c r="I49" s="185"/>
      <c r="J49" s="7">
        <v>1052</v>
      </c>
      <c r="K49" s="7">
        <v>1493</v>
      </c>
      <c r="L49" s="3"/>
      <c r="M49" s="42"/>
      <c r="N49" s="42"/>
      <c r="O49" s="42"/>
      <c r="P49" s="43"/>
    </row>
    <row r="50" spans="1:16" ht="15.75" thickBot="1">
      <c r="A50" s="53"/>
      <c r="B50" s="150"/>
      <c r="C50" s="151"/>
      <c r="D50" s="151"/>
      <c r="E50" s="145" t="s">
        <v>0</v>
      </c>
      <c r="F50" s="145"/>
      <c r="G50" s="148" t="s">
        <v>77</v>
      </c>
      <c r="H50" s="148"/>
      <c r="I50" s="149"/>
      <c r="J50" s="7">
        <v>1334</v>
      </c>
      <c r="K50" s="7">
        <v>2035</v>
      </c>
      <c r="L50" s="3"/>
      <c r="M50" s="42"/>
      <c r="N50" s="42"/>
      <c r="O50" s="42" t="s">
        <v>0</v>
      </c>
      <c r="P50" s="43"/>
    </row>
    <row r="51" spans="1:16" ht="15.75" thickBot="1">
      <c r="A51" s="53"/>
      <c r="B51" s="186" t="s">
        <v>7</v>
      </c>
      <c r="C51" s="187"/>
      <c r="D51" s="188"/>
      <c r="E51" s="70">
        <f>SUM(E44:E49)</f>
        <v>4756</v>
      </c>
      <c r="F51" s="70">
        <f>SUM(F44:F49)</f>
        <v>7889</v>
      </c>
      <c r="G51" s="186" t="s">
        <v>7</v>
      </c>
      <c r="H51" s="187"/>
      <c r="I51" s="188"/>
      <c r="J51" s="71">
        <f>SUM(J44:J50)</f>
        <v>5140</v>
      </c>
      <c r="K51" s="71">
        <f>SUM(K44:K50)</f>
        <v>7967</v>
      </c>
      <c r="L51" s="3"/>
      <c r="M51" s="43"/>
      <c r="N51" s="163"/>
      <c r="O51" s="42"/>
      <c r="P51" s="43"/>
    </row>
    <row r="52" spans="1:16">
      <c r="A52" s="53"/>
      <c r="B52" s="5"/>
      <c r="C52" s="5"/>
      <c r="D52" s="5"/>
      <c r="E52" s="17"/>
      <c r="F52" s="17"/>
      <c r="G52" s="5"/>
      <c r="H52" s="5"/>
      <c r="I52" s="5"/>
      <c r="J52" s="17"/>
      <c r="K52" s="17"/>
      <c r="L52" s="3"/>
      <c r="M52" s="54"/>
      <c r="N52" s="140"/>
      <c r="O52" s="140"/>
      <c r="P52" s="54"/>
    </row>
    <row r="53" spans="1:16">
      <c r="A53" s="58"/>
      <c r="B53" s="58"/>
      <c r="C53" s="58"/>
      <c r="D53" s="58"/>
      <c r="E53" s="58"/>
      <c r="F53" s="14"/>
      <c r="G53" s="14"/>
      <c r="H53" s="14"/>
      <c r="I53" s="60"/>
      <c r="J53" s="61"/>
      <c r="K53" s="61"/>
      <c r="L53" s="4"/>
      <c r="M53" s="59"/>
      <c r="N53" s="141"/>
      <c r="O53" s="141"/>
      <c r="P53" s="59"/>
    </row>
    <row r="54" spans="1:16">
      <c r="A54" s="59"/>
      <c r="B54" s="59"/>
      <c r="C54" s="59"/>
      <c r="D54" s="4"/>
      <c r="E54" s="62"/>
      <c r="F54" s="4"/>
      <c r="G54" s="4"/>
      <c r="H54" s="4"/>
      <c r="I54" s="4"/>
      <c r="J54" s="4"/>
      <c r="K54" s="4"/>
      <c r="L54" s="4"/>
      <c r="M54" s="59"/>
      <c r="N54" s="141"/>
      <c r="O54" s="141"/>
      <c r="P54" s="59"/>
    </row>
    <row r="55" spans="1:16">
      <c r="A55" s="37"/>
      <c r="B55" s="63"/>
      <c r="C55" s="59"/>
      <c r="D55" s="59"/>
      <c r="E55" s="59"/>
      <c r="F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1:16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t="s">
        <v>0</v>
      </c>
      <c r="N56" s="141"/>
      <c r="O56" s="59"/>
      <c r="P56" s="59"/>
    </row>
    <row r="57" spans="1:16">
      <c r="A57" s="64" t="s">
        <v>78</v>
      </c>
      <c r="B57" s="65"/>
      <c r="C57" s="66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2021-09-21T07:06:48Z</dcterms:modified>
</cp:coreProperties>
</file>