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<sst xmlns="http://schemas.openxmlformats.org/spreadsheetml/2006/main" count="155" uniqueCount="121">
  <si>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</si>
  <si>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</si>
  <si>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</si>
  <si>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</si>
  <si>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</si>
  <si>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</si>
  <si>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</si>
  <si>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</si>
  <si>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</si>
  <si>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</si>
  <si>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</si>
  <si>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</si>
  <si>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</si>
  <si>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</si>
  <si>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</si>
  <si>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</si>
  <si>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</si>
  <si>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</si>
  <si>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</si>
  <si>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</si>
  <si>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</si>
  <si>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</si>
  <si>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</si>
  <si>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</si>
  <si>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</si>
  <si>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</si>
  <si>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</si>
  <si>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</si>
  <si>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</si>
  <si>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</si>
  <si>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</si>
  <si>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</si>
  <si>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</si>
  <si>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</si>
  <si>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</si>
  <si>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</si>
  <si>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</si>
  <si>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</si>
  <si>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</si>
  <si>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</si>
  <si>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</si>
  <si>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</si>
  <si>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</si>
  <si>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</si>
  <si>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</si>
  <si>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</si>
  <si>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</si>
  <si>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</si>
  <si>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</si>
  <si>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</si>
  <si>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</si>
  <si>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</si>
  <si>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</si>
  <si>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</si>
  <si>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</si>
  <si>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</si>
  <si>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</si>
  <si>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</si>
  <si>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</si>
  <si>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</si>
  <si>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</si>
  <si>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</si>
  <si>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</si>
  <si>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</si>
  <si>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</si>
  <si>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</si>
  <si>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</si>
  <si>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</si>
  <si>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</si>
  <si>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</si>
  <si>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</si>
  <si>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</si>
  <si>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</si>
  <si>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</si>
  <si>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</si>
  <si>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</si>
  <si>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</si>
  <si>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</si>
  <si>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</si>
  <si>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</si>
  <si>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</si>
  <si>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</si>
  <si>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</si>
  <si>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</si>
  <si>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</si>
  <si>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</si>
  <si>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</si>
  <si>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</si>
  <si>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</si>
  <si>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</si>
  <si>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</si>
  <si>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</si>
  <si>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</si>
  <si>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</si>
  <si>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</si>
  <si>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0900</t>
  </si>
  <si>
    <t>06</t>
  </si>
  <si>
    <t>1000</t>
  </si>
  <si>
    <t>22/01/2023</t>
  </si>
  <si>
    <t>1030</t>
  </si>
  <si>
    <t>5,12</t>
  </si>
  <si>
    <t>CCT-2</t>
  </si>
  <si>
    <t>D)  VACANT BERTH : 03</t>
  </si>
  <si>
    <t xml:space="preserve">              VESSELS  PARTICULARS &amp;  CONTAINER   LYING  POSITION CLOSING AT 0800 Hrs. ON 23/01/2023</t>
  </si>
  <si>
    <t>23/01/2023</t>
  </si>
  <si>
    <t>86</t>
  </si>
  <si>
    <t>92</t>
  </si>
  <si>
    <t>11</t>
  </si>
  <si>
    <t>10</t>
  </si>
  <si>
    <t>02</t>
  </si>
  <si>
    <t>1130</t>
  </si>
  <si>
    <t>READY:-CONT./0(NB-0),GI/ ,TANK/, FERT/,FOOD/ W/ForLightering-C/C-0</t>
  </si>
  <si>
    <t>W/For Docu :-GI/06,FOOD/03,SUGAR/04,SALT/0,FERT/02,TANK/06</t>
  </si>
  <si>
    <t>39</t>
  </si>
  <si>
    <t>33</t>
  </si>
  <si>
    <t>161</t>
  </si>
  <si>
    <t>7335</t>
  </si>
  <si>
    <t>399</t>
  </si>
  <si>
    <t>28</t>
  </si>
  <si>
    <t>345</t>
  </si>
  <si>
    <t>1245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</si>
</sst>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20" t="s">
        <v>93</v>
      </c>
      <c r="E4" s="220"/>
      <c r="F4" s="220"/>
      <c r="G4" s="220"/>
      <c r="H4" s="220"/>
      <c r="I4" s="220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3" t="s">
        <v>103</v>
      </c>
      <c r="C5" s="223"/>
      <c r="D5" s="223"/>
      <c r="E5" s="223"/>
      <c r="F5" s="223"/>
      <c r="G5" s="223"/>
      <c r="H5" s="223"/>
      <c r="I5" s="223"/>
      <c r="J5" s="223"/>
      <c r="K5" s="223"/>
      <c r="L5" s="2"/>
      <c r="M5" s="6"/>
      <c r="N5" s="58"/>
      <c r="O5" s="146" t="s">
        <v>80</v>
      </c>
      <c r="P5" s="2"/>
    </row>
    <row r="6" spans="1:18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8" t="s">
        <v>2</v>
      </c>
      <c r="C9" s="200"/>
      <c r="D9" s="179"/>
      <c r="E9" s="201" t="s">
        <v>3</v>
      </c>
      <c r="F9" s="200"/>
      <c r="G9" s="202"/>
      <c r="H9" s="203" t="s">
        <v>4</v>
      </c>
      <c r="I9" s="204"/>
      <c r="J9" s="204"/>
      <c r="K9" s="14" t="s">
        <v>5</v>
      </c>
      <c r="L9" s="3"/>
      <c r="M9" s="221" t="s">
        <v>85</v>
      </c>
      <c r="N9" s="221"/>
      <c r="O9" s="221"/>
      <c r="P9" s="222"/>
    </row>
    <row r="10" spans="1:18" ht="15" customHeight="1" thickBot="1">
      <c r="A10" s="50" t="s">
        <v>6</v>
      </c>
      <c r="B10" s="207" t="s">
        <v>7</v>
      </c>
      <c r="C10" s="205" t="s">
        <v>8</v>
      </c>
      <c r="D10" s="212" t="s">
        <v>5</v>
      </c>
      <c r="E10" s="207" t="s">
        <v>7</v>
      </c>
      <c r="F10" s="205" t="s">
        <v>8</v>
      </c>
      <c r="G10" s="205" t="s">
        <v>5</v>
      </c>
      <c r="H10" s="207" t="s">
        <v>7</v>
      </c>
      <c r="I10" s="205" t="s">
        <v>8</v>
      </c>
      <c r="J10" s="210" t="s">
        <v>5</v>
      </c>
      <c r="K10" s="205" t="s">
        <v>9</v>
      </c>
      <c r="L10" s="3"/>
      <c r="M10" s="237" t="s">
        <v>10</v>
      </c>
      <c r="N10" s="238"/>
      <c r="O10" s="131" t="s">
        <v>11</v>
      </c>
      <c r="P10" s="131" t="s">
        <v>11</v>
      </c>
    </row>
    <row r="11" spans="1:18" ht="15.75" thickBot="1">
      <c r="A11" s="50" t="s">
        <v>12</v>
      </c>
      <c r="B11" s="208"/>
      <c r="C11" s="206"/>
      <c r="D11" s="213"/>
      <c r="E11" s="208"/>
      <c r="F11" s="206"/>
      <c r="G11" s="206"/>
      <c r="H11" s="208"/>
      <c r="I11" s="206"/>
      <c r="J11" s="211"/>
      <c r="K11" s="206"/>
      <c r="L11" s="3"/>
      <c r="M11" s="239"/>
      <c r="N11" s="240"/>
      <c r="O11" s="130" t="s">
        <v>98</v>
      </c>
      <c r="P11" s="130" t="s">
        <v>104</v>
      </c>
    </row>
    <row r="12" spans="1:18" ht="15.75" thickBot="1">
      <c r="A12" s="112" t="s">
        <v>13</v>
      </c>
      <c r="B12" s="107"/>
      <c r="C12" s="99">
        <v>0</v>
      </c>
      <c r="D12" s="140">
        <f t="shared" ref="D12:D21" si="0">SUM(B12:C12)</f>
        <v>0</v>
      </c>
      <c r="E12" s="136"/>
      <c r="F12" s="68"/>
      <c r="G12" s="159">
        <f>SUM(E12:F12)</f>
        <v>0</v>
      </c>
      <c r="H12" s="68">
        <v>8</v>
      </c>
      <c r="I12" s="68"/>
      <c r="J12" s="134">
        <f t="shared" ref="J12:J21" si="1">SUM(H12:I12)</f>
        <v>8</v>
      </c>
      <c r="K12" s="89">
        <f t="shared" ref="K12:K19" si="2">D12+G12+J12</f>
        <v>8</v>
      </c>
      <c r="L12" s="3"/>
      <c r="M12" s="224">
        <v>53518</v>
      </c>
      <c r="N12" s="225"/>
      <c r="O12" s="171">
        <v>29945</v>
      </c>
      <c r="P12" s="100">
        <v>29690</v>
      </c>
      <c r="R12" t="s">
        <v>82</v>
      </c>
    </row>
    <row r="13" spans="1:18">
      <c r="A13" s="113" t="s">
        <v>14</v>
      </c>
      <c r="B13" s="108">
        <v>8</v>
      </c>
      <c r="C13" s="90">
        <v>6</v>
      </c>
      <c r="D13" s="140">
        <f t="shared" si="0"/>
        <v>14</v>
      </c>
      <c r="E13" s="137"/>
      <c r="F13" s="90">
        <v>1</v>
      </c>
      <c r="G13" s="159">
        <f>SUM(E13:F13)</f>
        <v>1</v>
      </c>
      <c r="H13" s="90">
        <v>4</v>
      </c>
      <c r="I13" s="90"/>
      <c r="J13" s="134">
        <f t="shared" si="1"/>
        <v>4</v>
      </c>
      <c r="K13" s="90">
        <f t="shared" si="2"/>
        <v>19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3</v>
      </c>
      <c r="D14" s="141">
        <f>B14+C14</f>
        <v>6</v>
      </c>
      <c r="E14" s="138"/>
      <c r="F14" s="90"/>
      <c r="G14" s="160">
        <f t="shared" ref="G14:G20" si="3">SUM(E14:F14)</f>
        <v>0</v>
      </c>
      <c r="H14" s="90">
        <v>1</v>
      </c>
      <c r="I14" s="90"/>
      <c r="J14" s="134">
        <f t="shared" si="1"/>
        <v>1</v>
      </c>
      <c r="K14" s="90">
        <f t="shared" si="2"/>
        <v>7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/>
      <c r="C15" s="90">
        <v>2</v>
      </c>
      <c r="D15" s="142">
        <f t="shared" si="0"/>
        <v>2</v>
      </c>
      <c r="E15" s="138">
        <v>1</v>
      </c>
      <c r="F15" s="90"/>
      <c r="G15" s="160">
        <f t="shared" si="3"/>
        <v>1</v>
      </c>
      <c r="H15" s="90"/>
      <c r="I15" s="90"/>
      <c r="J15" s="134">
        <f t="shared" si="1"/>
        <v>0</v>
      </c>
      <c r="K15" s="90">
        <f t="shared" si="2"/>
        <v>3</v>
      </c>
      <c r="L15" s="3"/>
      <c r="M15" s="229" t="s">
        <v>17</v>
      </c>
      <c r="N15" s="230"/>
      <c r="O15" s="130" t="s">
        <v>98</v>
      </c>
      <c r="P15" s="130" t="s">
        <v>104</v>
      </c>
    </row>
    <row r="16" spans="1:18" ht="15.75" thickBot="1">
      <c r="A16" s="113" t="s">
        <v>18</v>
      </c>
      <c r="B16" s="108">
        <v>11</v>
      </c>
      <c r="C16" s="90"/>
      <c r="D16" s="142">
        <f t="shared" si="0"/>
        <v>11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12</v>
      </c>
      <c r="L16" s="3"/>
      <c r="M16" s="217" t="s">
        <v>19</v>
      </c>
      <c r="N16" s="218"/>
      <c r="O16" s="171">
        <v>1651</v>
      </c>
      <c r="P16" s="169">
        <v>1995</v>
      </c>
    </row>
    <row r="17" spans="1:18" ht="15.75" thickBot="1">
      <c r="A17" s="113" t="s">
        <v>20</v>
      </c>
      <c r="B17" s="108">
        <v>1</v>
      </c>
      <c r="C17" s="90">
        <v>4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>
        <v>1</v>
      </c>
      <c r="C18" s="90"/>
      <c r="D18" s="142">
        <f t="shared" si="0"/>
        <v>1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1</v>
      </c>
      <c r="L18" s="3"/>
      <c r="M18" s="231" t="s">
        <v>22</v>
      </c>
      <c r="N18" s="232"/>
      <c r="O18" s="232"/>
      <c r="P18" s="233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3221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3607</v>
      </c>
    </row>
    <row r="21" spans="1:18" ht="15.75" thickBot="1">
      <c r="A21" s="114" t="s">
        <v>27</v>
      </c>
      <c r="B21" s="109">
        <v>2</v>
      </c>
      <c r="C21" s="121">
        <v>6</v>
      </c>
      <c r="D21" s="142">
        <f t="shared" si="0"/>
        <v>8</v>
      </c>
      <c r="E21" s="124">
        <v>2</v>
      </c>
      <c r="F21" s="61"/>
      <c r="G21" s="161">
        <f>SUM(E21:F21)</f>
        <v>2</v>
      </c>
      <c r="H21" s="121"/>
      <c r="I21" s="121"/>
      <c r="J21" s="134">
        <f t="shared" si="1"/>
        <v>0</v>
      </c>
      <c r="K21" s="90">
        <f t="shared" ref="K21:K28" si="4">D21+G21+J21</f>
        <v>10</v>
      </c>
      <c r="L21" s="3"/>
      <c r="M21" s="34" t="s">
        <v>28</v>
      </c>
      <c r="N21" s="35"/>
      <c r="O21" s="36"/>
      <c r="P21" s="93">
        <f>SUM(P19:P20)</f>
        <v>6828</v>
      </c>
      <c r="R21" t="s">
        <v>0</v>
      </c>
    </row>
    <row r="22" spans="1:18" ht="15.75" thickBot="1">
      <c r="A22" s="115" t="s">
        <v>29</v>
      </c>
      <c r="B22" s="110">
        <f>SUM(B12:B21)</f>
        <v>26</v>
      </c>
      <c r="C22" s="110">
        <f>SUM(C12:C21)</f>
        <v>21</v>
      </c>
      <c r="D22" s="135">
        <f>SUM(B22:C22)</f>
        <v>47</v>
      </c>
      <c r="E22" s="125">
        <f t="shared" ref="E22:J22" si="5">SUM(E12:E21)</f>
        <v>3</v>
      </c>
      <c r="F22" s="67">
        <f t="shared" si="5"/>
        <v>1</v>
      </c>
      <c r="G22" s="110">
        <f t="shared" si="5"/>
        <v>4</v>
      </c>
      <c r="H22" s="67">
        <f t="shared" si="5"/>
        <v>14</v>
      </c>
      <c r="I22" s="67">
        <f t="shared" si="5"/>
        <v>0</v>
      </c>
      <c r="J22" s="135">
        <f t="shared" si="5"/>
        <v>14</v>
      </c>
      <c r="K22" s="67">
        <f t="shared" si="4"/>
        <v>65</v>
      </c>
      <c r="L22" s="3"/>
      <c r="M22" s="37" t="s">
        <v>30</v>
      </c>
      <c r="N22" s="38"/>
      <c r="O22" s="39"/>
      <c r="P22" s="148">
        <v>108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106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113</v>
      </c>
    </row>
    <row r="25" spans="1:18" ht="15.75" thickBot="1">
      <c r="A25" s="117" t="s">
        <v>34</v>
      </c>
      <c r="B25" s="90"/>
      <c r="C25" s="90">
        <v>7</v>
      </c>
      <c r="D25" s="133">
        <f t="shared" si="7"/>
        <v>7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7</v>
      </c>
      <c r="L25" s="3"/>
      <c r="M25" s="40" t="s">
        <v>35</v>
      </c>
      <c r="N25" s="41"/>
      <c r="O25" s="42"/>
      <c r="P25" s="149" t="s">
        <v>114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>
        <v>3</v>
      </c>
      <c r="J26" s="133">
        <f t="shared" si="8"/>
        <v>3</v>
      </c>
      <c r="K26" s="68">
        <f t="shared" si="4"/>
        <v>3</v>
      </c>
      <c r="L26" s="13"/>
      <c r="M26" s="40" t="s">
        <v>37</v>
      </c>
      <c r="N26" s="41"/>
      <c r="O26" s="42"/>
      <c r="P26" s="150" t="s">
        <v>115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234" t="s">
        <v>38</v>
      </c>
      <c r="N27" s="235"/>
      <c r="O27" s="236"/>
      <c r="P27" s="19" t="s">
        <v>116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24</v>
      </c>
      <c r="D28" s="110">
        <f t="shared" si="7"/>
        <v>24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3</v>
      </c>
      <c r="J28" s="144">
        <f t="shared" si="8"/>
        <v>3</v>
      </c>
      <c r="K28" s="70">
        <f t="shared" si="4"/>
        <v>27</v>
      </c>
      <c r="L28" s="3"/>
      <c r="M28" s="31" t="s">
        <v>40</v>
      </c>
      <c r="N28" s="32"/>
      <c r="O28" s="33"/>
      <c r="P28" s="151" t="s">
        <v>117</v>
      </c>
    </row>
    <row r="29" spans="1:18" ht="15.75" thickBot="1">
      <c r="A29" s="120" t="s">
        <v>41</v>
      </c>
      <c r="B29" s="128">
        <f t="shared" ref="B29:K29" si="9">B22+B28</f>
        <v>26</v>
      </c>
      <c r="C29" s="128">
        <f t="shared" si="9"/>
        <v>45</v>
      </c>
      <c r="D29" s="127">
        <f t="shared" si="9"/>
        <v>71</v>
      </c>
      <c r="E29" s="127">
        <f t="shared" si="9"/>
        <v>3</v>
      </c>
      <c r="F29" s="111">
        <f t="shared" si="9"/>
        <v>1</v>
      </c>
      <c r="G29" s="71">
        <f t="shared" si="9"/>
        <v>4</v>
      </c>
      <c r="H29" s="126">
        <f t="shared" si="9"/>
        <v>14</v>
      </c>
      <c r="I29" s="128">
        <f t="shared" si="9"/>
        <v>3</v>
      </c>
      <c r="J29" s="145">
        <f t="shared" si="9"/>
        <v>17</v>
      </c>
      <c r="K29" s="72">
        <f t="shared" si="9"/>
        <v>92</v>
      </c>
      <c r="L29" s="3"/>
      <c r="M29" s="55" t="s">
        <v>42</v>
      </c>
      <c r="N29" s="43"/>
      <c r="O29" s="44"/>
      <c r="P29" s="14">
        <v>299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43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6" t="s">
        <v>86</v>
      </c>
      <c r="N31" s="227"/>
      <c r="O31" s="227"/>
      <c r="P31" s="228"/>
    </row>
    <row r="32" spans="1:18" ht="15.75" thickBot="1">
      <c r="A32" s="195" t="s">
        <v>44</v>
      </c>
      <c r="B32" s="196"/>
      <c r="C32" s="155">
        <f>C22+F22+I22</f>
        <v>22</v>
      </c>
      <c r="D32" s="102"/>
      <c r="E32" s="197" t="s">
        <v>111</v>
      </c>
      <c r="F32" s="198"/>
      <c r="G32" s="198"/>
      <c r="H32" s="198"/>
      <c r="I32" s="198"/>
      <c r="J32" s="198"/>
      <c r="K32" s="19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2" t="s">
        <v>48</v>
      </c>
      <c r="B33" s="174"/>
      <c r="C33" s="144">
        <f>SUM(C31:C32)</f>
        <v>65</v>
      </c>
      <c r="D33" s="102"/>
      <c r="E33" s="170" t="s">
        <v>112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118</v>
      </c>
      <c r="O34" s="96" t="s">
        <v>119</v>
      </c>
      <c r="P34" s="19" t="s">
        <v>120</v>
      </c>
    </row>
    <row r="35" spans="1:16" ht="15.75" thickBot="1">
      <c r="A35" s="178" t="s">
        <v>53</v>
      </c>
      <c r="B35" s="179"/>
      <c r="C35" s="179"/>
      <c r="D35" s="179"/>
      <c r="E35" s="180"/>
      <c r="F35" s="14" t="s">
        <v>54</v>
      </c>
      <c r="G35" s="179" t="s">
        <v>55</v>
      </c>
      <c r="H35" s="180"/>
      <c r="I35" s="181" t="s">
        <v>102</v>
      </c>
      <c r="J35" s="182"/>
      <c r="K35" s="183"/>
      <c r="L35" s="3"/>
      <c r="M35" s="74"/>
      <c r="N35" s="20"/>
      <c r="O35" s="16"/>
      <c r="P35" s="16"/>
    </row>
    <row r="36" spans="1:16" ht="15.75" thickBot="1">
      <c r="A36" s="184" t="s">
        <v>83</v>
      </c>
      <c r="B36" s="185"/>
      <c r="C36" s="185"/>
      <c r="D36" s="185"/>
      <c r="E36" s="186"/>
      <c r="F36" s="147" t="s">
        <v>107</v>
      </c>
      <c r="G36" s="19" t="s">
        <v>95</v>
      </c>
      <c r="H36" s="19" t="s">
        <v>92</v>
      </c>
      <c r="I36" s="22"/>
      <c r="J36" s="187" t="s">
        <v>100</v>
      </c>
      <c r="K36" s="188"/>
      <c r="L36" s="3"/>
      <c r="M36" s="20"/>
      <c r="N36" s="16" t="s">
        <v>0</v>
      </c>
      <c r="O36" s="16"/>
      <c r="P36" s="16"/>
    </row>
    <row r="37" spans="1:16" ht="15.75" thickBot="1">
      <c r="A37" s="175" t="s">
        <v>56</v>
      </c>
      <c r="B37" s="176"/>
      <c r="C37" s="176"/>
      <c r="D37" s="176"/>
      <c r="E37" s="177"/>
      <c r="F37" s="19" t="s">
        <v>108</v>
      </c>
      <c r="G37" s="19" t="s">
        <v>99</v>
      </c>
      <c r="H37" s="19" t="s">
        <v>92</v>
      </c>
      <c r="I37" s="152"/>
      <c r="J37" s="181" t="s">
        <v>101</v>
      </c>
      <c r="K37" s="183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5" t="s">
        <v>57</v>
      </c>
      <c r="B38" s="176"/>
      <c r="C38" s="176"/>
      <c r="D38" s="176"/>
      <c r="E38" s="177"/>
      <c r="F38" s="19" t="s">
        <v>96</v>
      </c>
      <c r="G38" s="19" t="s">
        <v>97</v>
      </c>
      <c r="H38" s="19" t="s">
        <v>92</v>
      </c>
      <c r="I38" s="153"/>
      <c r="J38" s="181"/>
      <c r="K38" s="183"/>
      <c r="L38" s="3"/>
      <c r="M38" s="157"/>
      <c r="N38" s="16" t="s">
        <v>0</v>
      </c>
      <c r="O38" s="16"/>
      <c r="P38" s="16"/>
    </row>
    <row r="39" spans="1:16" ht="15.75" thickBot="1">
      <c r="A39" s="175" t="s">
        <v>81</v>
      </c>
      <c r="B39" s="176"/>
      <c r="C39" s="176"/>
      <c r="D39" s="176"/>
      <c r="E39" s="177"/>
      <c r="F39" s="19" t="s">
        <v>109</v>
      </c>
      <c r="G39" s="19" t="s">
        <v>110</v>
      </c>
      <c r="H39" s="19" t="s">
        <v>92</v>
      </c>
      <c r="I39" s="153"/>
      <c r="J39" s="214"/>
      <c r="K39" s="215"/>
      <c r="L39" s="3"/>
      <c r="M39" s="20"/>
      <c r="N39" s="16"/>
      <c r="O39" s="63"/>
      <c r="P39" s="16"/>
    </row>
    <row r="40" spans="1:16" ht="15.75" thickBot="1">
      <c r="A40" s="175" t="s">
        <v>58</v>
      </c>
      <c r="B40" s="176"/>
      <c r="C40" s="176"/>
      <c r="D40" s="176"/>
      <c r="E40" s="177"/>
      <c r="F40" s="19" t="s">
        <v>109</v>
      </c>
      <c r="G40" s="19" t="s">
        <v>97</v>
      </c>
      <c r="H40" s="19" t="s">
        <v>92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9" t="s">
        <v>61</v>
      </c>
      <c r="O42" s="219"/>
      <c r="P42" s="219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6" t="s">
        <v>76</v>
      </c>
      <c r="O43" s="216"/>
      <c r="P43" s="216"/>
    </row>
    <row r="44" spans="1:16" ht="15.75" thickBot="1">
      <c r="A44" s="73"/>
      <c r="B44" s="55" t="s">
        <v>64</v>
      </c>
      <c r="C44" s="56"/>
      <c r="D44" s="56"/>
      <c r="E44" s="14">
        <v>2341</v>
      </c>
      <c r="F44" s="14">
        <v>3221</v>
      </c>
      <c r="G44" s="209" t="s">
        <v>65</v>
      </c>
      <c r="H44" s="189"/>
      <c r="I44" s="189"/>
      <c r="J44" s="46">
        <v>2246</v>
      </c>
      <c r="K44" s="168">
        <v>3607</v>
      </c>
      <c r="L44" s="6"/>
      <c r="M44" s="20" t="s">
        <v>89</v>
      </c>
      <c r="N44" s="216" t="s">
        <v>87</v>
      </c>
      <c r="O44" s="216"/>
      <c r="P44" s="216"/>
    </row>
    <row r="45" spans="1:16" ht="15.75" thickBot="1">
      <c r="A45" s="73"/>
      <c r="B45" s="55" t="s">
        <v>66</v>
      </c>
      <c r="C45" s="56"/>
      <c r="D45" s="56"/>
      <c r="E45" s="147" t="s">
        <v>105</v>
      </c>
      <c r="F45" s="147" t="s">
        <v>106</v>
      </c>
      <c r="G45" s="10" t="s">
        <v>30</v>
      </c>
      <c r="H45" s="11"/>
      <c r="I45" s="163"/>
      <c r="J45" s="14">
        <v>65</v>
      </c>
      <c r="K45" s="14">
        <v>108</v>
      </c>
      <c r="L45" s="6"/>
      <c r="N45" s="78"/>
      <c r="O45" s="78"/>
      <c r="P45" s="78"/>
    </row>
    <row r="46" spans="1:16" ht="15.75" thickBot="1">
      <c r="A46" s="73"/>
      <c r="B46" s="172" t="s">
        <v>78</v>
      </c>
      <c r="C46" s="173"/>
      <c r="D46" s="173"/>
      <c r="E46" s="14">
        <v>348</v>
      </c>
      <c r="F46" s="14">
        <v>533</v>
      </c>
      <c r="G46" s="191" t="s">
        <v>77</v>
      </c>
      <c r="H46" s="192"/>
      <c r="I46" s="193"/>
      <c r="J46" s="14">
        <v>336</v>
      </c>
      <c r="K46" s="14">
        <v>530</v>
      </c>
      <c r="L46" s="3"/>
      <c r="M46" s="78"/>
      <c r="N46" s="78"/>
      <c r="O46" s="78"/>
      <c r="P46" s="78"/>
    </row>
    <row r="47" spans="1:16" ht="15.75" thickBot="1">
      <c r="A47" s="73"/>
      <c r="B47" s="172" t="s">
        <v>67</v>
      </c>
      <c r="C47" s="173"/>
      <c r="D47" s="173"/>
      <c r="E47" s="14">
        <v>767</v>
      </c>
      <c r="F47" s="14">
        <v>932</v>
      </c>
      <c r="G47" s="7" t="s">
        <v>40</v>
      </c>
      <c r="H47" s="8"/>
      <c r="I47" s="9"/>
      <c r="J47" s="14">
        <v>249</v>
      </c>
      <c r="K47" s="14">
        <v>399</v>
      </c>
      <c r="L47" s="3"/>
      <c r="M47" s="78"/>
      <c r="N47" s="78"/>
      <c r="O47" s="78"/>
      <c r="P47" s="78"/>
    </row>
    <row r="48" spans="1:16" ht="15.75" thickBot="1">
      <c r="A48" s="73"/>
      <c r="B48" s="172" t="s">
        <v>68</v>
      </c>
      <c r="C48" s="173"/>
      <c r="D48" s="173"/>
      <c r="E48" s="14">
        <v>77</v>
      </c>
      <c r="F48" s="14">
        <v>95</v>
      </c>
      <c r="G48" s="10" t="s">
        <v>69</v>
      </c>
      <c r="H48" s="11"/>
      <c r="I48" s="12"/>
      <c r="J48" s="14">
        <v>79</v>
      </c>
      <c r="K48" s="14">
        <v>120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9" t="s">
        <v>70</v>
      </c>
      <c r="H49" s="189"/>
      <c r="I49" s="190"/>
      <c r="J49" s="14">
        <v>328</v>
      </c>
      <c r="K49" s="14">
        <v>466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612</v>
      </c>
      <c r="K50" s="14">
        <v>999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2" t="s">
        <v>5</v>
      </c>
      <c r="C51" s="173"/>
      <c r="D51" s="174"/>
      <c r="E51" s="91">
        <f>SUM(E44:E49)</f>
        <v>3533</v>
      </c>
      <c r="F51" s="91">
        <f>SUM(F44:F49)</f>
        <v>4781</v>
      </c>
      <c r="G51" s="172" t="s">
        <v>5</v>
      </c>
      <c r="H51" s="173"/>
      <c r="I51" s="174"/>
      <c r="J51" s="92">
        <f>SUM(J44:J50)</f>
        <v>3915</v>
      </c>
      <c r="K51" s="92">
        <f>SUM(K44:K50)</f>
        <v>6229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2023-01-23T06:33:17Z</dcterms:modified>
</cp:coreProperties>
</file>