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2" i="1"/>
  <c r="J13"/>
  <c r="C22" l="1"/>
  <c r="G24" l="1"/>
  <c r="G25"/>
  <c r="G26"/>
  <c r="G27"/>
  <c r="J5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<sst xmlns="http://schemas.openxmlformats.org/spreadsheetml/2006/main" count="154" uniqueCount="122">
  <si>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</si>
  <si>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</si>
  <si>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</si>
  <si>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</si>
  <si>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</si>
  <si>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</si>
  <si>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</si>
  <si>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</si>
  <si>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</si>
  <si>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</si>
  <si>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</si>
  <si>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</si>
  <si>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</si>
  <si>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</si>
  <si>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</si>
  <si>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</si>
  <si>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</si>
  <si>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</si>
  <si>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</si>
  <si>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</si>
  <si>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</si>
  <si>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</si>
  <si>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</si>
  <si>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</si>
  <si>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</si>
  <si>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</si>
  <si>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</si>
  <si>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</si>
  <si>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</si>
  <si>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</si>
  <si>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</si>
  <si>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</si>
  <si>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</si>
  <si>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</si>
  <si>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</si>
  <si>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</si>
  <si>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</si>
  <si>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</si>
  <si>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</si>
  <si>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</si>
  <si>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</si>
  <si>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</si>
  <si>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</si>
  <si>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</si>
  <si>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</si>
  <si>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</si>
  <si>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</si>
  <si>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</si>
  <si>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</si>
  <si>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</si>
  <si>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</si>
  <si>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</si>
  <si>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</si>
  <si>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</si>
  <si>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</si>
  <si>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</si>
  <si>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</si>
  <si>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</si>
  <si>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</si>
  <si>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</si>
  <si>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</si>
  <si>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</si>
  <si>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</si>
  <si>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</si>
  <si>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</si>
  <si>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</si>
  <si>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</si>
  <si>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</si>
  <si>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</si>
  <si>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</si>
  <si>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</si>
  <si>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</si>
  <si>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</si>
  <si>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</si>
  <si>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</si>
  <si>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</si>
  <si>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</si>
  <si>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</si>
  <si>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</si>
  <si>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</si>
  <si>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</si>
  <si>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</si>
  <si>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</si>
  <si>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</si>
  <si>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</si>
  <si>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</si>
  <si>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</si>
  <si>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</si>
  <si>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</si>
  <si>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</si>
  <si>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</si>
  <si>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</si>
  <si>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</si>
  <si>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</si>
  <si>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</si>
  <si>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CCT-2</t>
  </si>
  <si>
    <t>D)  VACANT BERTH : 07</t>
  </si>
  <si>
    <t>1630</t>
  </si>
  <si>
    <t>0700</t>
  </si>
  <si>
    <t xml:space="preserve">              VESSELS  PARTICULARS &amp;  CONTAINER   LYING  POSITION CLOSING AT 0800 Hrs. ON 01/02/2023</t>
  </si>
  <si>
    <t>31/01/2023</t>
  </si>
  <si>
    <t>01/02/2023</t>
  </si>
  <si>
    <t>READY:-CONT./0 (NB-0),GI/ ,TANK/, FERT/,FOOD/ W/ForLightering-C/C-0</t>
  </si>
  <si>
    <t>W/For Docu :-GI/06,FOOD/02,SUGAR/01,SALT/0,FERT/0,TANK/04</t>
  </si>
  <si>
    <t>06</t>
  </si>
  <si>
    <t>05</t>
  </si>
  <si>
    <t>03</t>
  </si>
  <si>
    <t>0</t>
  </si>
  <si>
    <t>0600</t>
  </si>
  <si>
    <t>0730</t>
  </si>
  <si>
    <t>2000</t>
  </si>
  <si>
    <t>2, 3, 4, 5, 9, 13</t>
  </si>
  <si>
    <t>63</t>
  </si>
  <si>
    <t>76</t>
  </si>
  <si>
    <t>34</t>
  </si>
  <si>
    <t>80</t>
  </si>
  <si>
    <t>112</t>
  </si>
  <si>
    <t>7295</t>
  </si>
  <si>
    <t>1014</t>
  </si>
  <si>
    <t>15</t>
  </si>
  <si>
    <t>344</t>
  </si>
  <si>
    <t>1138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</si>
</sst>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1" workbookViewId="0">
      <selection activeCell="R19" sqref="R1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1.71093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8" t="s">
        <v>2</v>
      </c>
      <c r="E4" s="238"/>
      <c r="F4" s="238"/>
      <c r="G4" s="238"/>
      <c r="H4" s="238"/>
      <c r="I4" s="238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79" t="s">
        <v>4</v>
      </c>
      <c r="C9" s="224"/>
      <c r="D9" s="180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9" t="s">
        <v>87</v>
      </c>
      <c r="N9" s="239"/>
      <c r="O9" s="239"/>
      <c r="P9" s="240"/>
    </row>
    <row r="10" spans="1:18" ht="15" customHeight="1" thickBot="1">
      <c r="A10" s="50" t="s">
        <v>8</v>
      </c>
      <c r="B10" s="211" t="s">
        <v>9</v>
      </c>
      <c r="C10" s="192" t="s">
        <v>10</v>
      </c>
      <c r="D10" s="232" t="s">
        <v>7</v>
      </c>
      <c r="E10" s="211" t="s">
        <v>9</v>
      </c>
      <c r="F10" s="192" t="s">
        <v>10</v>
      </c>
      <c r="G10" s="192" t="s">
        <v>7</v>
      </c>
      <c r="H10" s="211" t="s">
        <v>9</v>
      </c>
      <c r="I10" s="192" t="s">
        <v>10</v>
      </c>
      <c r="J10" s="230" t="s">
        <v>7</v>
      </c>
      <c r="K10" s="192" t="s">
        <v>11</v>
      </c>
      <c r="L10" s="3"/>
      <c r="M10" s="207" t="s">
        <v>12</v>
      </c>
      <c r="N10" s="208"/>
      <c r="O10" s="134" t="s">
        <v>13</v>
      </c>
      <c r="P10" s="134" t="s">
        <v>13</v>
      </c>
    </row>
    <row r="11" spans="1:18" ht="15.75" thickBot="1">
      <c r="A11" s="50" t="s">
        <v>14</v>
      </c>
      <c r="B11" s="212"/>
      <c r="C11" s="193"/>
      <c r="D11" s="233"/>
      <c r="E11" s="212"/>
      <c r="F11" s="193"/>
      <c r="G11" s="193"/>
      <c r="H11" s="212"/>
      <c r="I11" s="193"/>
      <c r="J11" s="231"/>
      <c r="K11" s="193"/>
      <c r="L11" s="3"/>
      <c r="M11" s="209"/>
      <c r="N11" s="210"/>
      <c r="O11" s="133" t="s">
        <v>100</v>
      </c>
      <c r="P11" s="133" t="s">
        <v>101</v>
      </c>
    </row>
    <row r="12" spans="1:18" ht="15.75" thickBot="1">
      <c r="A12" s="115" t="s">
        <v>15</v>
      </c>
      <c r="B12" s="110"/>
      <c r="C12" s="102">
        <v>0</v>
      </c>
      <c r="D12" s="143">
        <f t="shared" ref="D12:D21" si="0">SUM(B12:C12)</f>
        <v>0</v>
      </c>
      <c r="E12" s="139"/>
      <c r="F12" s="68"/>
      <c r="G12" s="163">
        <f>SUM(E12:F12)</f>
        <v>0</v>
      </c>
      <c r="H12" s="68">
        <v>9</v>
      </c>
      <c r="I12" s="68"/>
      <c r="J12" s="137">
        <f t="shared" ref="J12:J21" si="1">SUM(H12:I12)</f>
        <v>9</v>
      </c>
      <c r="K12" s="89">
        <f t="shared" ref="K12:K19" si="2">D12+G12+J12</f>
        <v>9</v>
      </c>
      <c r="L12" s="3"/>
      <c r="M12" s="194">
        <v>53518</v>
      </c>
      <c r="N12" s="195"/>
      <c r="O12" s="171">
        <v>30041</v>
      </c>
      <c r="P12" s="103">
        <v>30664</v>
      </c>
      <c r="R12" t="s">
        <v>84</v>
      </c>
    </row>
    <row r="13" spans="1:18">
      <c r="A13" s="116" t="s">
        <v>16</v>
      </c>
      <c r="B13" s="111">
        <v>14</v>
      </c>
      <c r="C13" s="90">
        <v>6</v>
      </c>
      <c r="D13" s="143">
        <f t="shared" si="0"/>
        <v>20</v>
      </c>
      <c r="E13" s="140"/>
      <c r="F13" s="90"/>
      <c r="G13" s="163">
        <f>SUM(E13:F13)</f>
        <v>0</v>
      </c>
      <c r="H13" s="90">
        <v>2</v>
      </c>
      <c r="I13" s="90"/>
      <c r="J13" s="137">
        <f t="shared" si="1"/>
        <v>2</v>
      </c>
      <c r="K13" s="90">
        <f t="shared" si="2"/>
        <v>22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1</v>
      </c>
      <c r="C14" s="90">
        <v>2</v>
      </c>
      <c r="D14" s="144">
        <f>B14+C14</f>
        <v>3</v>
      </c>
      <c r="E14" s="141"/>
      <c r="F14" s="90"/>
      <c r="G14" s="164">
        <f t="shared" ref="G14:G20" si="3">SUM(E14:F14)</f>
        <v>0</v>
      </c>
      <c r="H14" s="90">
        <v>2</v>
      </c>
      <c r="I14" s="90"/>
      <c r="J14" s="137">
        <f t="shared" si="1"/>
        <v>2</v>
      </c>
      <c r="K14" s="90">
        <f t="shared" si="2"/>
        <v>5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2</v>
      </c>
      <c r="C15" s="90"/>
      <c r="D15" s="145">
        <f t="shared" si="0"/>
        <v>2</v>
      </c>
      <c r="E15" s="141"/>
      <c r="F15" s="90"/>
      <c r="G15" s="164">
        <f t="shared" si="3"/>
        <v>0</v>
      </c>
      <c r="H15" s="90"/>
      <c r="I15" s="90"/>
      <c r="J15" s="137">
        <f t="shared" si="1"/>
        <v>0</v>
      </c>
      <c r="K15" s="90">
        <f t="shared" si="2"/>
        <v>2</v>
      </c>
      <c r="L15" s="3"/>
      <c r="M15" s="199" t="s">
        <v>19</v>
      </c>
      <c r="N15" s="200"/>
      <c r="O15" s="133" t="s">
        <v>100</v>
      </c>
      <c r="P15" s="133" t="s">
        <v>101</v>
      </c>
    </row>
    <row r="16" spans="1:18" ht="15.75" thickBot="1">
      <c r="A16" s="116" t="s">
        <v>20</v>
      </c>
      <c r="B16" s="111">
        <v>18</v>
      </c>
      <c r="C16" s="90"/>
      <c r="D16" s="145">
        <f t="shared" si="0"/>
        <v>18</v>
      </c>
      <c r="E16" s="141"/>
      <c r="F16" s="90"/>
      <c r="G16" s="164">
        <f t="shared" si="3"/>
        <v>0</v>
      </c>
      <c r="H16" s="90"/>
      <c r="I16" s="90"/>
      <c r="J16" s="145">
        <f t="shared" si="1"/>
        <v>0</v>
      </c>
      <c r="K16" s="90">
        <f t="shared" si="2"/>
        <v>18</v>
      </c>
      <c r="L16" s="3"/>
      <c r="M16" s="235" t="s">
        <v>21</v>
      </c>
      <c r="N16" s="236"/>
      <c r="O16" s="171">
        <v>1964</v>
      </c>
      <c r="P16" s="170">
        <v>2902</v>
      </c>
    </row>
    <row r="17" spans="1:18" ht="15.75" thickBot="1">
      <c r="A17" s="116" t="s">
        <v>22</v>
      </c>
      <c r="B17" s="111">
        <v>3</v>
      </c>
      <c r="C17" s="90">
        <v>1</v>
      </c>
      <c r="D17" s="145">
        <f t="shared" si="0"/>
        <v>4</v>
      </c>
      <c r="E17" s="141"/>
      <c r="F17" s="90"/>
      <c r="G17" s="164">
        <f t="shared" si="3"/>
        <v>0</v>
      </c>
      <c r="H17" s="90"/>
      <c r="I17" s="90"/>
      <c r="J17" s="144">
        <f t="shared" si="1"/>
        <v>0</v>
      </c>
      <c r="K17" s="89">
        <f t="shared" si="2"/>
        <v>4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1"/>
        <v>0</v>
      </c>
      <c r="K18" s="90">
        <f t="shared" si="2"/>
        <v>0</v>
      </c>
      <c r="L18" s="3"/>
      <c r="M18" s="201" t="s">
        <v>24</v>
      </c>
      <c r="N18" s="202"/>
      <c r="O18" s="202"/>
      <c r="P18" s="20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1"/>
        <v>0</v>
      </c>
      <c r="K19" s="90">
        <f t="shared" si="2"/>
        <v>0</v>
      </c>
      <c r="L19" s="3"/>
      <c r="M19" s="28" t="s">
        <v>26</v>
      </c>
      <c r="N19" s="29"/>
      <c r="O19" s="30"/>
      <c r="P19" s="64">
        <v>3979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1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1743</v>
      </c>
    </row>
    <row r="21" spans="1:18" ht="15.75" thickBot="1">
      <c r="A21" s="117" t="s">
        <v>29</v>
      </c>
      <c r="B21" s="112">
        <v>2</v>
      </c>
      <c r="C21" s="124">
        <v>4</v>
      </c>
      <c r="D21" s="145">
        <f t="shared" si="0"/>
        <v>6</v>
      </c>
      <c r="E21" s="127"/>
      <c r="F21" s="61"/>
      <c r="G21" s="165">
        <f>SUM(E21:F21)</f>
        <v>0</v>
      </c>
      <c r="H21" s="124"/>
      <c r="I21" s="124"/>
      <c r="J21" s="137">
        <f t="shared" si="1"/>
        <v>0</v>
      </c>
      <c r="K21" s="90">
        <f t="shared" ref="K21:K28" si="4">D21+G21+J21</f>
        <v>6</v>
      </c>
      <c r="L21" s="3"/>
      <c r="M21" s="34" t="s">
        <v>30</v>
      </c>
      <c r="N21" s="35"/>
      <c r="O21" s="36"/>
      <c r="P21" s="94">
        <f>SUM(P19:P20)</f>
        <v>5722</v>
      </c>
      <c r="R21" t="s">
        <v>0</v>
      </c>
    </row>
    <row r="22" spans="1:18" ht="15.75" thickBot="1">
      <c r="A22" s="118" t="s">
        <v>31</v>
      </c>
      <c r="B22" s="113">
        <f>SUM(B12:B21)</f>
        <v>40</v>
      </c>
      <c r="C22" s="113">
        <f>SUM(C12:C21)</f>
        <v>13</v>
      </c>
      <c r="D22" s="138">
        <f>SUM(B22:C22)</f>
        <v>53</v>
      </c>
      <c r="E22" s="128">
        <f t="shared" ref="E22:J22" si="5">SUM(E12:E21)</f>
        <v>0</v>
      </c>
      <c r="F22" s="67">
        <f t="shared" si="5"/>
        <v>0</v>
      </c>
      <c r="G22" s="113">
        <f t="shared" si="5"/>
        <v>0</v>
      </c>
      <c r="H22" s="67">
        <f t="shared" si="5"/>
        <v>13</v>
      </c>
      <c r="I22" s="67">
        <f t="shared" si="5"/>
        <v>0</v>
      </c>
      <c r="J22" s="138">
        <f t="shared" si="5"/>
        <v>13</v>
      </c>
      <c r="K22" s="67">
        <f t="shared" si="4"/>
        <v>66</v>
      </c>
      <c r="L22" s="3"/>
      <c r="M22" s="37" t="s">
        <v>32</v>
      </c>
      <c r="N22" s="38"/>
      <c r="O22" s="39"/>
      <c r="P22" s="152">
        <v>103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113</v>
      </c>
    </row>
    <row r="24" spans="1:18" ht="15.75" thickBot="1">
      <c r="A24" s="120" t="s">
        <v>34</v>
      </c>
      <c r="B24" s="90"/>
      <c r="C24" s="90">
        <v>19</v>
      </c>
      <c r="D24" s="136">
        <f t="shared" ref="D24:D28" si="7">SUM(B24:C24)</f>
        <v>19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19</v>
      </c>
      <c r="L24" s="3"/>
      <c r="M24" s="40" t="s">
        <v>35</v>
      </c>
      <c r="N24" s="41"/>
      <c r="O24" s="42"/>
      <c r="P24" s="19" t="s">
        <v>114</v>
      </c>
    </row>
    <row r="25" spans="1:18" ht="15.75" thickBot="1">
      <c r="A25" s="120" t="s">
        <v>36</v>
      </c>
      <c r="B25" s="90"/>
      <c r="C25" s="90">
        <v>5</v>
      </c>
      <c r="D25" s="136">
        <f t="shared" si="7"/>
        <v>5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5</v>
      </c>
      <c r="L25" s="3"/>
      <c r="M25" s="40" t="s">
        <v>37</v>
      </c>
      <c r="N25" s="41"/>
      <c r="O25" s="42"/>
      <c r="P25" s="153" t="s">
        <v>115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/>
      <c r="J26" s="136">
        <f t="shared" si="8"/>
        <v>0</v>
      </c>
      <c r="K26" s="68">
        <f t="shared" si="4"/>
        <v>0</v>
      </c>
      <c r="L26" s="13"/>
      <c r="M26" s="40" t="s">
        <v>39</v>
      </c>
      <c r="N26" s="41"/>
      <c r="O26" s="42"/>
      <c r="P26" s="154" t="s">
        <v>116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04" t="s">
        <v>40</v>
      </c>
      <c r="N27" s="205"/>
      <c r="O27" s="206"/>
      <c r="P27" s="19" t="s">
        <v>117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24</v>
      </c>
      <c r="D28" s="113">
        <f t="shared" si="7"/>
        <v>24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7">
        <f t="shared" si="8"/>
        <v>0</v>
      </c>
      <c r="K28" s="70">
        <f t="shared" si="4"/>
        <v>24</v>
      </c>
      <c r="L28" s="3"/>
      <c r="M28" s="31" t="s">
        <v>42</v>
      </c>
      <c r="N28" s="32"/>
      <c r="O28" s="33"/>
      <c r="P28" s="155" t="s">
        <v>118</v>
      </c>
    </row>
    <row r="29" spans="1:18" ht="15.75" thickBot="1">
      <c r="A29" s="123" t="s">
        <v>43</v>
      </c>
      <c r="B29" s="131">
        <f t="shared" ref="B29:K29" si="9">B22+B28</f>
        <v>40</v>
      </c>
      <c r="C29" s="131">
        <f t="shared" si="9"/>
        <v>37</v>
      </c>
      <c r="D29" s="130">
        <f t="shared" si="9"/>
        <v>77</v>
      </c>
      <c r="E29" s="130">
        <f t="shared" si="9"/>
        <v>0</v>
      </c>
      <c r="F29" s="114">
        <f t="shared" si="9"/>
        <v>0</v>
      </c>
      <c r="G29" s="71">
        <f t="shared" si="9"/>
        <v>0</v>
      </c>
      <c r="H29" s="129">
        <f t="shared" si="9"/>
        <v>13</v>
      </c>
      <c r="I29" s="131">
        <f t="shared" si="9"/>
        <v>0</v>
      </c>
      <c r="J29" s="148">
        <f t="shared" si="9"/>
        <v>13</v>
      </c>
      <c r="K29" s="72">
        <f t="shared" si="9"/>
        <v>90</v>
      </c>
      <c r="L29" s="3"/>
      <c r="M29" s="55" t="s">
        <v>44</v>
      </c>
      <c r="N29" s="43"/>
      <c r="O29" s="44"/>
      <c r="P29" s="14">
        <v>180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53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196" t="s">
        <v>88</v>
      </c>
      <c r="N31" s="197"/>
      <c r="O31" s="197"/>
      <c r="P31" s="198"/>
    </row>
    <row r="32" spans="1:18" ht="15.75" thickBot="1">
      <c r="A32" s="219" t="s">
        <v>46</v>
      </c>
      <c r="B32" s="220"/>
      <c r="C32" s="159">
        <f>C22+F22+I22</f>
        <v>13</v>
      </c>
      <c r="D32" s="105"/>
      <c r="E32" s="221" t="s">
        <v>102</v>
      </c>
      <c r="F32" s="222"/>
      <c r="G32" s="222"/>
      <c r="H32" s="222"/>
      <c r="I32" s="222"/>
      <c r="J32" s="222"/>
      <c r="K32" s="223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7">
        <f>SUM(C31:C32)</f>
        <v>66</v>
      </c>
      <c r="D33" s="105"/>
      <c r="E33" s="172" t="s">
        <v>103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119</v>
      </c>
      <c r="O34" s="97" t="s">
        <v>120</v>
      </c>
      <c r="P34" s="19" t="s">
        <v>121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96</v>
      </c>
      <c r="J35" s="183"/>
      <c r="K35" s="184"/>
      <c r="L35" s="3"/>
      <c r="M35" s="74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1" t="s">
        <v>104</v>
      </c>
      <c r="G36" s="19" t="s">
        <v>108</v>
      </c>
      <c r="H36" s="19" t="s">
        <v>97</v>
      </c>
      <c r="I36" s="22"/>
      <c r="J36" s="188" t="s">
        <v>111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105</v>
      </c>
      <c r="G37" s="19" t="s">
        <v>109</v>
      </c>
      <c r="H37" s="19" t="s">
        <v>110</v>
      </c>
      <c r="I37" s="156"/>
      <c r="J37" s="182" t="s">
        <v>95</v>
      </c>
      <c r="K37" s="184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106</v>
      </c>
      <c r="G38" s="19" t="s">
        <v>98</v>
      </c>
      <c r="H38" s="19" t="s">
        <v>94</v>
      </c>
      <c r="I38" s="157"/>
      <c r="J38" s="182"/>
      <c r="K38" s="184"/>
      <c r="L38" s="3"/>
      <c r="M38" s="161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107</v>
      </c>
      <c r="G39" s="19" t="s">
        <v>94</v>
      </c>
      <c r="H39" s="19" t="s">
        <v>94</v>
      </c>
      <c r="I39" s="157"/>
      <c r="J39" s="190"/>
      <c r="K39" s="191"/>
      <c r="L39" s="3"/>
      <c r="M39" s="20"/>
      <c r="N39" s="16"/>
      <c r="O39" s="63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106</v>
      </c>
      <c r="G40" s="19" t="s">
        <v>98</v>
      </c>
      <c r="H40" s="19" t="s">
        <v>94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237" t="s">
        <v>63</v>
      </c>
      <c r="O42" s="237"/>
      <c r="P42" s="237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234" t="s">
        <v>78</v>
      </c>
      <c r="O43" s="234"/>
      <c r="P43" s="234"/>
    </row>
    <row r="44" spans="1:16" ht="15.75" thickBot="1">
      <c r="A44" s="73"/>
      <c r="B44" s="55" t="s">
        <v>66</v>
      </c>
      <c r="C44" s="56"/>
      <c r="D44" s="56"/>
      <c r="E44" s="14">
        <v>2443</v>
      </c>
      <c r="F44" s="14">
        <v>3979</v>
      </c>
      <c r="G44" s="229" t="s">
        <v>67</v>
      </c>
      <c r="H44" s="213"/>
      <c r="I44" s="214"/>
      <c r="J44" s="169">
        <v>1164</v>
      </c>
      <c r="K44" s="169">
        <v>1743</v>
      </c>
      <c r="L44" s="150"/>
      <c r="M44" s="20" t="s">
        <v>92</v>
      </c>
      <c r="N44" s="234" t="s">
        <v>89</v>
      </c>
      <c r="O44" s="234"/>
      <c r="P44" s="234"/>
    </row>
    <row r="45" spans="1:16" ht="15.75" thickBot="1">
      <c r="A45" s="73"/>
      <c r="B45" s="55" t="s">
        <v>68</v>
      </c>
      <c r="C45" s="56"/>
      <c r="D45" s="56"/>
      <c r="E45" s="151" t="s">
        <v>112</v>
      </c>
      <c r="F45" s="151" t="s">
        <v>113</v>
      </c>
      <c r="G45" s="10" t="s">
        <v>32</v>
      </c>
      <c r="H45" s="11"/>
      <c r="I45" s="167"/>
      <c r="J45" s="169">
        <v>78</v>
      </c>
      <c r="K45" s="169">
        <v>103</v>
      </c>
      <c r="L45" s="150"/>
      <c r="N45" s="78"/>
      <c r="O45" s="78"/>
      <c r="P45" s="78"/>
    </row>
    <row r="46" spans="1:16" ht="15.75" thickBot="1">
      <c r="A46" s="73"/>
      <c r="B46" s="173" t="s">
        <v>80</v>
      </c>
      <c r="C46" s="174"/>
      <c r="D46" s="174"/>
      <c r="E46" s="14">
        <v>684</v>
      </c>
      <c r="F46" s="14">
        <v>1171</v>
      </c>
      <c r="G46" s="215" t="s">
        <v>79</v>
      </c>
      <c r="H46" s="216"/>
      <c r="I46" s="217"/>
      <c r="J46" s="14">
        <v>222</v>
      </c>
      <c r="K46" s="14">
        <v>366</v>
      </c>
      <c r="L46" s="3"/>
      <c r="M46" s="78"/>
      <c r="N46" s="78"/>
      <c r="O46" s="78"/>
      <c r="P46" s="78"/>
    </row>
    <row r="47" spans="1:16" ht="15.75" thickBot="1">
      <c r="A47" s="73"/>
      <c r="B47" s="173" t="s">
        <v>69</v>
      </c>
      <c r="C47" s="174"/>
      <c r="D47" s="174"/>
      <c r="E47" s="14">
        <v>333</v>
      </c>
      <c r="F47" s="14">
        <v>429</v>
      </c>
      <c r="G47" s="7" t="s">
        <v>42</v>
      </c>
      <c r="H47" s="8"/>
      <c r="I47" s="9"/>
      <c r="J47" s="14">
        <v>556</v>
      </c>
      <c r="K47" s="14">
        <v>1014</v>
      </c>
      <c r="L47" s="3"/>
      <c r="M47" s="78"/>
      <c r="N47" s="78"/>
      <c r="O47" s="78"/>
      <c r="P47" s="78"/>
    </row>
    <row r="48" spans="1:16" ht="15.75" thickBot="1">
      <c r="A48" s="73"/>
      <c r="B48" s="173" t="s">
        <v>70</v>
      </c>
      <c r="C48" s="174"/>
      <c r="D48" s="174"/>
      <c r="E48" s="14">
        <v>57</v>
      </c>
      <c r="F48" s="14">
        <v>84</v>
      </c>
      <c r="G48" s="10" t="s">
        <v>71</v>
      </c>
      <c r="H48" s="11"/>
      <c r="I48" s="12"/>
      <c r="J48" s="14">
        <v>64</v>
      </c>
      <c r="K48" s="14">
        <v>95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13" t="s">
        <v>72</v>
      </c>
      <c r="H49" s="213"/>
      <c r="I49" s="214"/>
      <c r="J49" s="14">
        <v>928</v>
      </c>
      <c r="K49" s="14">
        <v>1389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712</v>
      </c>
      <c r="K50" s="14">
        <v>1147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3" t="s">
        <v>7</v>
      </c>
      <c r="C51" s="174"/>
      <c r="D51" s="175"/>
      <c r="E51" s="92">
        <f>SUM(E44:E49)</f>
        <v>3517</v>
      </c>
      <c r="F51" s="92">
        <f>SUM(F44:F49)</f>
        <v>5663</v>
      </c>
      <c r="G51" s="173" t="s">
        <v>7</v>
      </c>
      <c r="H51" s="174"/>
      <c r="I51" s="175"/>
      <c r="J51" s="93">
        <f>SUM(J44:J50)</f>
        <v>3724</v>
      </c>
      <c r="K51" s="93">
        <f>SUM(K44:K50)</f>
        <v>5857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N44:P44"/>
    <mergeCell ref="M16:N16"/>
    <mergeCell ref="N42:P42"/>
    <mergeCell ref="N43:P43"/>
    <mergeCell ref="D4:I4"/>
    <mergeCell ref="M9:P9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2023-02-01T06:16:53Z</dcterms:modified>
</cp:coreProperties>
</file>