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<sst xmlns="http://schemas.openxmlformats.org/spreadsheetml/2006/main" count="168" uniqueCount="124">
  <si>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</si>
  <si>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</si>
  <si>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</si>
  <si>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</si>
  <si>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</si>
  <si>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</si>
  <si>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</si>
  <si>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</si>
  <si>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</si>
  <si>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</si>
  <si>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</si>
  <si>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</si>
  <si>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</si>
  <si>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</si>
  <si>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</si>
  <si>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</si>
  <si>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</si>
  <si>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</si>
  <si>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</si>
  <si>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</si>
  <si>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</si>
  <si>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</si>
  <si>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</si>
  <si>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</si>
  <si>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</si>
  <si>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</si>
  <si>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</si>
  <si>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</si>
  <si>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</si>
  <si>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</si>
  <si>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</si>
  <si>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</si>
  <si>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</si>
  <si>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</si>
  <si>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</si>
  <si>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</si>
  <si>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</si>
  <si>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</si>
  <si>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</si>
  <si>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</si>
  <si>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</si>
  <si>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</si>
  <si>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</si>
  <si>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</si>
  <si>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</si>
  <si>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</si>
  <si>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</si>
  <si>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</si>
  <si>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</si>
  <si>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</si>
  <si>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</si>
  <si>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</si>
  <si>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</si>
  <si>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</si>
  <si>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</si>
  <si>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</si>
  <si>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</si>
  <si>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</si>
  <si>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</si>
  <si>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</si>
  <si>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</si>
  <si>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</si>
  <si>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</si>
  <si>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</si>
  <si>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</si>
  <si>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</si>
  <si>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</si>
  <si>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</si>
  <si>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</si>
  <si>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</si>
  <si>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</si>
  <si>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</si>
  <si>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</si>
  <si>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</si>
  <si>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</si>
  <si>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</si>
  <si>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</si>
  <si>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</si>
  <si>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</si>
  <si>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</si>
  <si>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</si>
  <si>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</si>
  <si>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</si>
  <si>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</si>
  <si>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</si>
  <si>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</si>
  <si>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</si>
  <si>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</si>
  <si>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</si>
  <si>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</si>
  <si>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</si>
  <si>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</si>
  <si>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</si>
  <si>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</si>
  <si>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</si>
  <si>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</si>
  <si>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</si>
  <si>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</si>
  <si>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04</t>
  </si>
  <si>
    <t>06</t>
  </si>
  <si>
    <t>05</t>
  </si>
  <si>
    <t>0</t>
  </si>
  <si>
    <t>29/12/2023</t>
  </si>
  <si>
    <t>1000</t>
  </si>
  <si>
    <t>1130</t>
  </si>
  <si>
    <t xml:space="preserve">              VESSELS  PARTICULARS &amp;  CONTAINER   LYING  POSITION CLOSING AT 0800 Hrs. ON 30/12/2023</t>
  </si>
  <si>
    <t>30/12/2023</t>
  </si>
  <si>
    <t>NCT-1</t>
  </si>
  <si>
    <t>85</t>
  </si>
  <si>
    <t>1125</t>
  </si>
  <si>
    <t>394</t>
  </si>
  <si>
    <t>D)  VACANT BERTH : 06</t>
  </si>
  <si>
    <t>2, 5,6, 12</t>
  </si>
  <si>
    <t>1030</t>
  </si>
  <si>
    <t>1200</t>
  </si>
  <si>
    <t>08</t>
  </si>
  <si>
    <t>READY:-CONT./03(NB-03),GI/0 ,TANK/, FERT/,FOOD/ W/ForLightering-C/C-/0</t>
  </si>
  <si>
    <t>W/For Docu :-GI/06, FOOD/01, FERTI/01, SUGAR/0, SALT/0, TANK/10</t>
  </si>
  <si>
    <t>155</t>
  </si>
  <si>
    <t>62</t>
  </si>
  <si>
    <t>3</t>
  </si>
  <si>
    <t>121</t>
  </si>
  <si>
    <t>8443</t>
  </si>
  <si>
    <t>1704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</si>
</sst>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4" workbookViewId="0">
      <selection activeCell="K49" sqref="K4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11</v>
      </c>
      <c r="L12" s="1"/>
      <c r="M12" s="178">
        <v>53518</v>
      </c>
      <c r="N12" s="179"/>
      <c r="O12" s="166">
        <v>31032</v>
      </c>
      <c r="P12" s="44">
        <v>29167</v>
      </c>
      <c r="R12" t="s">
        <v>79</v>
      </c>
    </row>
    <row r="13" spans="1:18">
      <c r="A13" s="45" t="s">
        <v>14</v>
      </c>
      <c r="B13" s="46">
        <v>11</v>
      </c>
      <c r="C13" s="47">
        <v>6</v>
      </c>
      <c r="D13" s="38">
        <f t="shared" si="0"/>
        <v>17</v>
      </c>
      <c r="E13" s="48">
        <v>2</v>
      </c>
      <c r="F13" s="47"/>
      <c r="G13" s="41">
        <f>SUM(E13:F13)</f>
        <v>2</v>
      </c>
      <c r="H13" s="47">
        <v>3</v>
      </c>
      <c r="I13" s="47"/>
      <c r="J13" s="42">
        <f t="shared" si="1"/>
        <v>3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1</v>
      </c>
      <c r="C14" s="47">
        <v>1</v>
      </c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4</v>
      </c>
      <c r="C15" s="47">
        <v>1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8" t="s">
        <v>17</v>
      </c>
      <c r="N15" s="189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12</v>
      </c>
      <c r="C16" s="47"/>
      <c r="D16" s="53">
        <f t="shared" si="0"/>
        <v>12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13</v>
      </c>
      <c r="L16" s="1"/>
      <c r="M16" s="169" t="s">
        <v>19</v>
      </c>
      <c r="N16" s="170"/>
      <c r="O16" s="166">
        <v>4635</v>
      </c>
      <c r="P16" s="163">
        <v>3019</v>
      </c>
    </row>
    <row r="17" spans="1:19" ht="15.75" thickBot="1">
      <c r="A17" s="45" t="s">
        <v>20</v>
      </c>
      <c r="B17" s="46">
        <v>3</v>
      </c>
      <c r="C17" s="47"/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2488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4317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10</v>
      </c>
      <c r="D21" s="53">
        <f t="shared" si="0"/>
        <v>13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14</v>
      </c>
      <c r="L21" s="1"/>
      <c r="M21" s="56" t="s">
        <v>28</v>
      </c>
      <c r="N21" s="69"/>
      <c r="O21" s="69"/>
      <c r="P21" s="70">
        <f>SUM(P19:P20)</f>
        <v>6805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34</v>
      </c>
      <c r="C22" s="72">
        <f>SUM(C12:C21)</f>
        <v>21</v>
      </c>
      <c r="D22" s="73">
        <f>SUM(B22:C22)</f>
        <v>55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70</v>
      </c>
      <c r="L22" s="1"/>
      <c r="M22" s="76" t="s">
        <v>30</v>
      </c>
      <c r="N22" s="77"/>
      <c r="O22" s="77"/>
      <c r="P22" s="59">
        <v>120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118</v>
      </c>
      <c r="Q23" t="s">
        <v>92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120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>
        <v>2</v>
      </c>
      <c r="J26" s="83">
        <f t="shared" si="8"/>
        <v>2</v>
      </c>
      <c r="K26" s="40">
        <f t="shared" si="4"/>
        <v>2</v>
      </c>
      <c r="L26" s="89"/>
      <c r="M26" s="85" t="s">
        <v>37</v>
      </c>
      <c r="N26" s="3"/>
      <c r="O26" s="3"/>
      <c r="P26" s="90" t="s">
        <v>121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122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11</v>
      </c>
      <c r="D28" s="72">
        <f t="shared" si="7"/>
        <v>11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13</v>
      </c>
      <c r="L28" s="1"/>
      <c r="M28" s="63" t="s">
        <v>40</v>
      </c>
      <c r="N28" s="97"/>
      <c r="O28" s="97"/>
      <c r="P28" s="98" t="s">
        <v>123</v>
      </c>
    </row>
    <row r="29" spans="1:19" ht="15.75" thickBot="1">
      <c r="A29" s="99" t="s">
        <v>41</v>
      </c>
      <c r="B29" s="100">
        <f t="shared" ref="B29:K29" si="9">B22+B28</f>
        <v>34</v>
      </c>
      <c r="C29" s="100">
        <f t="shared" si="9"/>
        <v>32</v>
      </c>
      <c r="D29" s="101">
        <f t="shared" si="9"/>
        <v>66</v>
      </c>
      <c r="E29" s="101">
        <f t="shared" si="9"/>
        <v>3</v>
      </c>
      <c r="F29" s="102">
        <f t="shared" si="9"/>
        <v>0</v>
      </c>
      <c r="G29" s="103">
        <f t="shared" si="9"/>
        <v>3</v>
      </c>
      <c r="H29" s="104">
        <f t="shared" si="9"/>
        <v>12</v>
      </c>
      <c r="I29" s="100">
        <f t="shared" si="9"/>
        <v>2</v>
      </c>
      <c r="J29" s="105">
        <f t="shared" si="9"/>
        <v>14</v>
      </c>
      <c r="K29" s="106">
        <f t="shared" si="9"/>
        <v>83</v>
      </c>
      <c r="L29" s="1"/>
      <c r="M29" s="80" t="s">
        <v>42</v>
      </c>
      <c r="N29" s="107"/>
      <c r="O29" s="108"/>
      <c r="P29" s="31">
        <v>433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49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21</v>
      </c>
      <c r="D32" s="112"/>
      <c r="E32" s="212" t="s">
        <v>116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70</v>
      </c>
      <c r="D33" s="112"/>
      <c r="E33" s="167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108</v>
      </c>
      <c r="O34" s="124" t="s">
        <v>110</v>
      </c>
      <c r="P34" s="86" t="s">
        <v>109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111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99</v>
      </c>
      <c r="G36" s="86" t="s">
        <v>103</v>
      </c>
      <c r="H36" s="86" t="s">
        <v>96</v>
      </c>
      <c r="I36" s="128"/>
      <c r="J36" s="228" t="s">
        <v>112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98</v>
      </c>
      <c r="G37" s="86" t="s">
        <v>104</v>
      </c>
      <c r="H37" s="86" t="s">
        <v>96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100</v>
      </c>
      <c r="G38" s="86" t="s">
        <v>113</v>
      </c>
      <c r="H38" s="86" t="s">
        <v>96</v>
      </c>
      <c r="I38" s="130"/>
      <c r="J38" s="183" t="s">
        <v>107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115</v>
      </c>
      <c r="G39" s="86" t="s">
        <v>114</v>
      </c>
      <c r="H39" s="86" t="s">
        <v>96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101</v>
      </c>
      <c r="G40" s="86" t="s">
        <v>96</v>
      </c>
      <c r="H40" s="86" t="s">
        <v>96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1624</v>
      </c>
      <c r="F44" s="144">
        <v>2488</v>
      </c>
      <c r="G44" s="199" t="s">
        <v>65</v>
      </c>
      <c r="H44" s="200"/>
      <c r="I44" s="201"/>
      <c r="J44" s="141">
        <v>2652</v>
      </c>
      <c r="K44" s="145">
        <v>4317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94</v>
      </c>
      <c r="F45" s="144">
        <v>155</v>
      </c>
      <c r="G45" s="146" t="s">
        <v>30</v>
      </c>
      <c r="H45" s="147"/>
      <c r="I45" s="148"/>
      <c r="J45" s="44">
        <v>82</v>
      </c>
      <c r="K45" s="31">
        <v>120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1004</v>
      </c>
      <c r="F46" s="144">
        <v>1990</v>
      </c>
      <c r="G46" s="233" t="s">
        <v>74</v>
      </c>
      <c r="H46" s="234"/>
      <c r="I46" s="235"/>
      <c r="J46" s="120">
        <v>485</v>
      </c>
      <c r="K46" s="120">
        <v>821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571</v>
      </c>
      <c r="F47" s="144">
        <v>622</v>
      </c>
      <c r="G47" s="150" t="s">
        <v>40</v>
      </c>
      <c r="H47" s="151"/>
      <c r="I47" s="152"/>
      <c r="J47" s="31">
        <v>911</v>
      </c>
      <c r="K47" s="31">
        <v>1704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566</v>
      </c>
      <c r="K49" s="31">
        <v>803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939</v>
      </c>
      <c r="K50" s="31">
        <v>1395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3293</v>
      </c>
      <c r="F51" s="160">
        <f>SUM(F44:F49)</f>
        <v>5255</v>
      </c>
      <c r="G51" s="169" t="s">
        <v>5</v>
      </c>
      <c r="H51" s="222"/>
      <c r="I51" s="170"/>
      <c r="J51" s="161">
        <f>SUM(J44:J50)</f>
        <v>5635</v>
      </c>
      <c r="K51" s="161">
        <f>SUM(K44:K50)</f>
        <v>9160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2023-12-30T06:27:00Z</dcterms:modified>
</cp:coreProperties>
</file>