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<sst xmlns="http://schemas.openxmlformats.org/spreadsheetml/2006/main" count="166" uniqueCount="124">
  <si>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</si>
  <si>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</si>
  <si>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</si>
  <si>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</si>
  <si>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</si>
  <si>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</si>
  <si>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</si>
  <si>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</si>
  <si>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</si>
  <si>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</si>
  <si>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</si>
  <si>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</si>
  <si>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</si>
  <si>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</si>
  <si>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</si>
  <si>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</si>
  <si>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</si>
  <si>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</si>
  <si>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</si>
  <si>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</si>
  <si>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</si>
  <si>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</si>
  <si>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</si>
  <si>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</si>
  <si>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</si>
  <si>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</si>
  <si>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</si>
  <si>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</si>
  <si>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</si>
  <si>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</si>
  <si>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</si>
  <si>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</si>
  <si>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</si>
  <si>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</si>
  <si>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</si>
  <si>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</si>
  <si>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</si>
  <si>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</si>
  <si>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</si>
  <si>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</si>
  <si>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</si>
  <si>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</si>
  <si>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</si>
  <si>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</si>
  <si>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</si>
  <si>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</si>
  <si>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</si>
  <si>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</si>
  <si>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</si>
  <si>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</si>
  <si>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</si>
  <si>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</si>
  <si>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</si>
  <si>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</si>
  <si>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</si>
  <si>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</si>
  <si>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</si>
  <si>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</si>
  <si>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</si>
  <si>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</si>
  <si>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</si>
  <si>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</si>
  <si>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</si>
  <si>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</si>
  <si>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</si>
  <si>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</si>
  <si>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</si>
  <si>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</si>
  <si>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</si>
  <si>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</si>
  <si>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</si>
  <si>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</si>
  <si>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</si>
  <si>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</si>
  <si>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</si>
  <si>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</si>
  <si>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</si>
  <si>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</si>
  <si>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</si>
  <si>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</si>
  <si>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</si>
  <si>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</si>
  <si>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</si>
  <si>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</si>
  <si>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</si>
  <si>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</si>
  <si>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</si>
  <si>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</si>
  <si>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</si>
  <si>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</si>
  <si>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</si>
  <si>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</si>
  <si>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</si>
  <si>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 xml:space="preserve">   </t>
  </si>
  <si>
    <t xml:space="preserve">                                                                                </t>
  </si>
  <si>
    <t>363</t>
  </si>
  <si>
    <r>
      <t xml:space="preserve"> </t>
    </r>
    <r>
      <rPr>
        <b/>
        <sz val="12"/>
        <rFont val="Arial Black"/>
        <family val="2"/>
      </rPr>
      <t xml:space="preserve"> A)</t>
    </r>
    <r>
      <rPr>
        <b/>
        <sz val="10"/>
        <rFont val="Arial Black"/>
        <family val="2"/>
      </rPr>
      <t xml:space="preserve">   COMMODITY WISE VESSELS  PARTICULARS  IN PORT :-</t>
    </r>
  </si>
  <si>
    <r>
      <rPr>
        <b/>
        <sz val="12"/>
        <rFont val="Arial Black"/>
        <family val="2"/>
      </rPr>
      <t>B )</t>
    </r>
    <r>
      <rPr>
        <b/>
        <sz val="10"/>
        <rFont val="Arial Black"/>
        <family val="2"/>
      </rPr>
      <t xml:space="preserve">    TOTAL WORKING VESSEL.</t>
    </r>
  </si>
  <si>
    <t>CCT-2</t>
  </si>
  <si>
    <t>X</t>
  </si>
  <si>
    <t>06</t>
  </si>
  <si>
    <t>0</t>
  </si>
  <si>
    <t>07</t>
  </si>
  <si>
    <t>1000</t>
  </si>
  <si>
    <t>30/09/2023</t>
  </si>
  <si>
    <t>08</t>
  </si>
  <si>
    <t>0930</t>
  </si>
  <si>
    <t>1100</t>
  </si>
  <si>
    <t>5,  12</t>
  </si>
  <si>
    <t xml:space="preserve">              VESSELS  PARTICULARS &amp;  CONTAINER   LYING  POSITION CLOSING AT 0800 Hrs. ON 01/10/2023</t>
  </si>
  <si>
    <t>01/10/2023</t>
  </si>
  <si>
    <t>40</t>
  </si>
  <si>
    <t>145</t>
  </si>
  <si>
    <t>179</t>
  </si>
  <si>
    <t>8585</t>
  </si>
  <si>
    <t>1329</t>
  </si>
  <si>
    <t>02</t>
  </si>
  <si>
    <t>1394</t>
  </si>
  <si>
    <t>READY:-CONT./01(NB-01),GI/0 ,TANK/, FERT/,FOOD/ W/ForLightering-C/C-03</t>
  </si>
  <si>
    <t>W/For Docu :-GI/05, FOOD/01, FERTI/0, SUGAR/02, SALT/0, TANK/05</t>
  </si>
  <si>
    <t>09</t>
  </si>
  <si>
    <t>1130</t>
  </si>
  <si>
    <t>NCT-1</t>
  </si>
  <si>
    <t>D)  VACANT BERTH : 04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</si>
</sst>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 Black"/>
      <family val="2"/>
    </font>
    <font>
      <b/>
      <sz val="10"/>
      <name val="Arial Black"/>
      <family val="2"/>
    </font>
    <font>
      <b/>
      <sz val="12"/>
      <name val="Arial Black"/>
      <family val="2"/>
    </font>
    <font>
      <b/>
      <sz val="10"/>
      <color theme="1"/>
      <name val="Arial Black"/>
      <family val="2"/>
    </font>
    <font>
      <b/>
      <sz val="11"/>
      <name val="Arial Black"/>
      <family val="2"/>
    </font>
    <font>
      <sz val="10"/>
      <color theme="1"/>
      <name val="Arial Black"/>
      <family val="2"/>
    </font>
    <font>
      <b/>
      <sz val="10"/>
      <color rgb="FFFF0000"/>
      <name val="Arial Black"/>
      <family val="2"/>
    </font>
    <font>
      <b/>
      <sz val="9"/>
      <name val="Arial Black"/>
      <family val="2"/>
    </font>
    <font>
      <sz val="11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6" fillId="0" borderId="0" xfId="0" applyFont="1" applyBorder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Border="1" applyAlignment="1"/>
    <xf numFmtId="0" fontId="5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7" borderId="38" xfId="0" applyFont="1" applyFill="1" applyBorder="1" applyAlignment="1">
      <alignment horizontal="center" vertical="center"/>
    </xf>
    <xf numFmtId="0" fontId="6" fillId="7" borderId="33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0" fontId="6" fillId="0" borderId="7" xfId="0" applyFont="1" applyBorder="1"/>
    <xf numFmtId="0" fontId="6" fillId="7" borderId="1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7" borderId="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15" xfId="0" applyFont="1" applyBorder="1" applyAlignment="1"/>
    <xf numFmtId="0" fontId="6" fillId="0" borderId="36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49" fontId="6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/>
    </xf>
    <xf numFmtId="0" fontId="6" fillId="7" borderId="27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center" vertical="center"/>
    </xf>
    <xf numFmtId="49" fontId="6" fillId="5" borderId="32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/>
    </xf>
    <xf numFmtId="0" fontId="6" fillId="0" borderId="0" xfId="0" applyFont="1" applyAlignment="1">
      <alignment horizontal="center"/>
    </xf>
    <xf numFmtId="49" fontId="6" fillId="0" borderId="9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2" borderId="6" xfId="0" applyFont="1" applyFill="1" applyBorder="1" applyAlignment="1">
      <alignment horizontal="left"/>
    </xf>
    <xf numFmtId="0" fontId="6" fillId="2" borderId="31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center" vertical="center"/>
    </xf>
    <xf numFmtId="0" fontId="6" fillId="4" borderId="11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/>
    <xf numFmtId="49" fontId="6" fillId="0" borderId="0" xfId="0" applyNumberFormat="1" applyFont="1" applyBorder="1" applyAlignment="1">
      <alignment horizontal="center"/>
    </xf>
    <xf numFmtId="0" fontId="6" fillId="0" borderId="16" xfId="0" applyFont="1" applyBorder="1" applyAlignment="1">
      <alignment vertical="center"/>
    </xf>
    <xf numFmtId="0" fontId="6" fillId="0" borderId="32" xfId="0" applyFont="1" applyBorder="1"/>
    <xf numFmtId="0" fontId="6" fillId="2" borderId="2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6" fillId="7" borderId="40" xfId="0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/>
    </xf>
    <xf numFmtId="0" fontId="6" fillId="4" borderId="4" xfId="0" applyFont="1" applyFill="1" applyBorder="1" applyAlignment="1">
      <alignment vertical="center"/>
    </xf>
    <xf numFmtId="0" fontId="6" fillId="4" borderId="16" xfId="0" applyFont="1" applyFill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49" fontId="6" fillId="0" borderId="16" xfId="0" applyNumberFormat="1" applyFont="1" applyBorder="1" applyAlignment="1">
      <alignment horizontal="center" vertical="center"/>
    </xf>
    <xf numFmtId="0" fontId="10" fillId="0" borderId="0" xfId="0" applyFont="1"/>
    <xf numFmtId="0" fontId="6" fillId="0" borderId="0" xfId="0" applyFont="1" applyBorder="1" applyAlignment="1">
      <alignment horizontal="center"/>
    </xf>
    <xf numFmtId="0" fontId="6" fillId="0" borderId="9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49" fontId="6" fillId="0" borderId="7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6" fillId="0" borderId="4" xfId="0" applyFont="1" applyFill="1" applyBorder="1"/>
    <xf numFmtId="0" fontId="6" fillId="0" borderId="4" xfId="0" applyFont="1" applyFill="1" applyBorder="1" applyAlignment="1">
      <alignment horizont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6" xfId="0" applyFont="1" applyFill="1" applyBorder="1"/>
    <xf numFmtId="0" fontId="6" fillId="0" borderId="2" xfId="0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12" fillId="0" borderId="45" xfId="0" applyFont="1" applyBorder="1" applyAlignment="1">
      <alignment horizontal="left" vertical="center"/>
    </xf>
    <xf numFmtId="0" fontId="13" fillId="0" borderId="0" xfId="0" applyFont="1"/>
    <xf numFmtId="0" fontId="12" fillId="0" borderId="12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left" vertical="center"/>
    </xf>
    <xf numFmtId="49" fontId="12" fillId="0" borderId="4" xfId="0" applyNumberFormat="1" applyFont="1" applyBorder="1" applyAlignment="1">
      <alignment horizontal="left" vertical="center"/>
    </xf>
    <xf numFmtId="49" fontId="12" fillId="0" borderId="16" xfId="0" applyNumberFormat="1" applyFont="1" applyBorder="1" applyAlignment="1">
      <alignment horizontal="left" vertical="center"/>
    </xf>
    <xf numFmtId="49" fontId="6" fillId="7" borderId="11" xfId="0" applyNumberFormat="1" applyFont="1" applyFill="1" applyBorder="1" applyAlignment="1">
      <alignment horizontal="center" vertical="center"/>
    </xf>
    <xf numFmtId="49" fontId="6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4" borderId="2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16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4" borderId="2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6" fillId="4" borderId="16" xfId="0" applyFont="1" applyFill="1" applyBorder="1" applyAlignment="1">
      <alignment vertical="center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49" fontId="12" fillId="0" borderId="46" xfId="0" applyNumberFormat="1" applyFont="1" applyBorder="1" applyAlignment="1">
      <alignment horizontal="left" vertical="center"/>
    </xf>
    <xf numFmtId="49" fontId="12" fillId="0" borderId="29" xfId="0" applyNumberFormat="1" applyFont="1" applyBorder="1" applyAlignment="1">
      <alignment horizontal="left" vertical="center"/>
    </xf>
    <xf numFmtId="49" fontId="12" fillId="0" borderId="39" xfId="0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4" borderId="2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4" borderId="16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/>
    </xf>
    <xf numFmtId="49" fontId="12" fillId="0" borderId="4" xfId="0" applyNumberFormat="1" applyFont="1" applyBorder="1" applyAlignment="1">
      <alignment horizontal="left" vertical="center"/>
    </xf>
    <xf numFmtId="49" fontId="12" fillId="0" borderId="16" xfId="0" applyNumberFormat="1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topLeftCell="A27" workbookViewId="0">
      <selection activeCell="N50" sqref="N50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 ht="15.7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  <c r="O1" s="20"/>
      <c r="P1" s="20"/>
    </row>
    <row r="2" spans="1:18" ht="15.75">
      <c r="A2" s="20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  <c r="O2" s="20"/>
      <c r="P2" s="20"/>
    </row>
    <row r="3" spans="1:18" ht="15.75">
      <c r="A3" s="20"/>
      <c r="B3" s="19"/>
      <c r="C3" s="19"/>
      <c r="D3" s="21" t="s">
        <v>90</v>
      </c>
      <c r="E3" s="21"/>
      <c r="F3" s="21"/>
      <c r="G3" s="21"/>
      <c r="H3" s="21"/>
      <c r="I3" s="19"/>
      <c r="J3" s="19"/>
      <c r="K3" s="19"/>
      <c r="L3" s="20"/>
      <c r="M3" s="20"/>
      <c r="N3" s="20"/>
      <c r="O3" s="20"/>
      <c r="P3" s="20"/>
    </row>
    <row r="4" spans="1:18" ht="15.75">
      <c r="A4" s="20"/>
      <c r="B4" s="19"/>
      <c r="C4" s="19"/>
      <c r="D4" s="177" t="s">
        <v>89</v>
      </c>
      <c r="E4" s="177"/>
      <c r="F4" s="177"/>
      <c r="G4" s="177"/>
      <c r="H4" s="177"/>
      <c r="I4" s="177"/>
      <c r="J4" s="19"/>
      <c r="K4" s="19"/>
      <c r="L4" s="20"/>
      <c r="M4" s="20"/>
      <c r="N4" s="20"/>
      <c r="O4" s="22"/>
      <c r="P4" s="23" t="s">
        <v>0</v>
      </c>
    </row>
    <row r="5" spans="1:18" ht="15.75">
      <c r="A5" s="20"/>
      <c r="B5" s="180" t="s">
        <v>109</v>
      </c>
      <c r="C5" s="180"/>
      <c r="D5" s="180"/>
      <c r="E5" s="180"/>
      <c r="F5" s="180"/>
      <c r="G5" s="180"/>
      <c r="H5" s="180"/>
      <c r="I5" s="180"/>
      <c r="J5" s="180"/>
      <c r="K5" s="180"/>
      <c r="L5" s="20"/>
      <c r="M5" s="24"/>
      <c r="N5" s="25"/>
      <c r="O5" s="23" t="s">
        <v>78</v>
      </c>
      <c r="P5" s="20"/>
    </row>
    <row r="6" spans="1:18" ht="15.75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20"/>
      <c r="M6" s="20"/>
      <c r="N6" s="20" t="s">
        <v>0</v>
      </c>
      <c r="O6" s="20"/>
      <c r="P6" s="20"/>
    </row>
    <row r="7" spans="1:18" ht="15.75">
      <c r="A7" s="24"/>
      <c r="B7" s="26"/>
      <c r="C7" s="27"/>
      <c r="D7" s="27"/>
      <c r="E7" s="27"/>
      <c r="F7" s="27"/>
      <c r="G7" s="27"/>
      <c r="H7" s="27"/>
      <c r="I7" s="27"/>
      <c r="J7" s="24"/>
      <c r="K7" s="24"/>
      <c r="L7" s="23"/>
      <c r="M7" s="20"/>
      <c r="N7" s="20"/>
      <c r="O7" s="20"/>
      <c r="P7" s="20"/>
    </row>
    <row r="8" spans="1:18" ht="20.25" thickBot="1">
      <c r="A8" s="19" t="s">
        <v>96</v>
      </c>
      <c r="B8" s="26"/>
      <c r="C8" s="26"/>
      <c r="D8" s="26"/>
      <c r="E8" s="26"/>
      <c r="F8" s="28"/>
      <c r="G8" s="28"/>
      <c r="H8" s="28"/>
      <c r="I8" s="28"/>
      <c r="J8" s="20"/>
      <c r="K8" s="20"/>
      <c r="L8" s="20"/>
      <c r="M8" s="23"/>
      <c r="N8" s="20"/>
      <c r="O8" s="20"/>
      <c r="P8" s="20"/>
    </row>
    <row r="9" spans="1:18" ht="16.5" thickBot="1">
      <c r="A9" s="29" t="s">
        <v>1</v>
      </c>
      <c r="B9" s="221" t="s">
        <v>2</v>
      </c>
      <c r="C9" s="222"/>
      <c r="D9" s="223"/>
      <c r="E9" s="224" t="s">
        <v>3</v>
      </c>
      <c r="F9" s="222"/>
      <c r="G9" s="225"/>
      <c r="H9" s="226" t="s">
        <v>4</v>
      </c>
      <c r="I9" s="227"/>
      <c r="J9" s="227"/>
      <c r="K9" s="30" t="s">
        <v>5</v>
      </c>
      <c r="L9" s="19"/>
      <c r="M9" s="178" t="s">
        <v>83</v>
      </c>
      <c r="N9" s="178"/>
      <c r="O9" s="178"/>
      <c r="P9" s="179"/>
    </row>
    <row r="10" spans="1:18" ht="15" customHeight="1" thickBot="1">
      <c r="A10" s="31" t="s">
        <v>6</v>
      </c>
      <c r="B10" s="212" t="s">
        <v>7</v>
      </c>
      <c r="C10" s="181" t="s">
        <v>8</v>
      </c>
      <c r="D10" s="210" t="s">
        <v>5</v>
      </c>
      <c r="E10" s="212" t="s">
        <v>7</v>
      </c>
      <c r="F10" s="181" t="s">
        <v>8</v>
      </c>
      <c r="G10" s="181" t="s">
        <v>5</v>
      </c>
      <c r="H10" s="212" t="s">
        <v>7</v>
      </c>
      <c r="I10" s="181" t="s">
        <v>8</v>
      </c>
      <c r="J10" s="208" t="s">
        <v>5</v>
      </c>
      <c r="K10" s="181" t="s">
        <v>9</v>
      </c>
      <c r="L10" s="19"/>
      <c r="M10" s="201" t="s">
        <v>10</v>
      </c>
      <c r="N10" s="202"/>
      <c r="O10" s="32" t="s">
        <v>11</v>
      </c>
      <c r="P10" s="32" t="s">
        <v>11</v>
      </c>
    </row>
    <row r="11" spans="1:18" ht="16.5" thickBot="1">
      <c r="A11" s="31" t="s">
        <v>12</v>
      </c>
      <c r="B11" s="213"/>
      <c r="C11" s="182"/>
      <c r="D11" s="211"/>
      <c r="E11" s="213"/>
      <c r="F11" s="182"/>
      <c r="G11" s="182"/>
      <c r="H11" s="213"/>
      <c r="I11" s="182"/>
      <c r="J11" s="209"/>
      <c r="K11" s="182"/>
      <c r="L11" s="19"/>
      <c r="M11" s="203"/>
      <c r="N11" s="204"/>
      <c r="O11" s="33" t="s">
        <v>104</v>
      </c>
      <c r="P11" s="33" t="s">
        <v>110</v>
      </c>
    </row>
    <row r="12" spans="1:18" ht="16.5" thickBot="1">
      <c r="A12" s="34" t="s">
        <v>13</v>
      </c>
      <c r="B12" s="35"/>
      <c r="C12" s="36">
        <v>1</v>
      </c>
      <c r="D12" s="37">
        <f t="shared" ref="D12:D21" si="0">SUM(B12:C12)</f>
        <v>1</v>
      </c>
      <c r="E12" s="38"/>
      <c r="F12" s="39"/>
      <c r="G12" s="40">
        <f>SUM(E12:F12)</f>
        <v>0</v>
      </c>
      <c r="H12" s="39">
        <v>8</v>
      </c>
      <c r="I12" s="39"/>
      <c r="J12" s="41">
        <f t="shared" ref="J12:J21" si="1">SUM(H12:I12)</f>
        <v>8</v>
      </c>
      <c r="K12" s="42">
        <f t="shared" ref="K12:K19" si="2">D12+G12+J12</f>
        <v>9</v>
      </c>
      <c r="L12" s="19"/>
      <c r="M12" s="183">
        <v>53518</v>
      </c>
      <c r="N12" s="184"/>
      <c r="O12" s="171">
        <v>31792</v>
      </c>
      <c r="P12" s="43">
        <v>33979</v>
      </c>
      <c r="R12" t="s">
        <v>80</v>
      </c>
    </row>
    <row r="13" spans="1:18" ht="15.75">
      <c r="A13" s="44" t="s">
        <v>14</v>
      </c>
      <c r="B13" s="45">
        <v>17</v>
      </c>
      <c r="C13" s="46">
        <v>5</v>
      </c>
      <c r="D13" s="37">
        <f t="shared" si="0"/>
        <v>22</v>
      </c>
      <c r="E13" s="47"/>
      <c r="F13" s="46"/>
      <c r="G13" s="40">
        <f>SUM(E13:F13)</f>
        <v>0</v>
      </c>
      <c r="H13" s="46">
        <v>5</v>
      </c>
      <c r="I13" s="46"/>
      <c r="J13" s="41">
        <f t="shared" si="1"/>
        <v>5</v>
      </c>
      <c r="K13" s="46">
        <f t="shared" si="2"/>
        <v>27</v>
      </c>
      <c r="L13" s="19"/>
      <c r="M13" s="24"/>
      <c r="N13" s="24"/>
      <c r="O13" s="24"/>
      <c r="P13" s="24"/>
    </row>
    <row r="14" spans="1:18" ht="16.5" thickBot="1">
      <c r="A14" s="44" t="s">
        <v>15</v>
      </c>
      <c r="B14" s="45">
        <v>6</v>
      </c>
      <c r="C14" s="46">
        <v>1</v>
      </c>
      <c r="D14" s="48">
        <f>B14+C14</f>
        <v>7</v>
      </c>
      <c r="E14" s="49"/>
      <c r="F14" s="46"/>
      <c r="G14" s="50">
        <f t="shared" ref="G14:G20" si="3">SUM(E14:F14)</f>
        <v>0</v>
      </c>
      <c r="H14" s="46"/>
      <c r="I14" s="46"/>
      <c r="J14" s="41">
        <f t="shared" si="1"/>
        <v>0</v>
      </c>
      <c r="K14" s="46">
        <f t="shared" si="2"/>
        <v>7</v>
      </c>
      <c r="L14" s="19"/>
      <c r="M14" s="51"/>
      <c r="N14" s="19"/>
      <c r="O14" s="51"/>
      <c r="P14" s="51"/>
    </row>
    <row r="15" spans="1:18" ht="16.5" thickBot="1">
      <c r="A15" s="44" t="s">
        <v>16</v>
      </c>
      <c r="B15" s="45">
        <v>1</v>
      </c>
      <c r="C15" s="46"/>
      <c r="D15" s="52">
        <f t="shared" si="0"/>
        <v>1</v>
      </c>
      <c r="E15" s="49"/>
      <c r="F15" s="46"/>
      <c r="G15" s="50">
        <f t="shared" si="3"/>
        <v>0</v>
      </c>
      <c r="H15" s="46"/>
      <c r="I15" s="46"/>
      <c r="J15" s="41">
        <f t="shared" si="1"/>
        <v>0</v>
      </c>
      <c r="K15" s="46">
        <f t="shared" si="2"/>
        <v>1</v>
      </c>
      <c r="L15" s="19"/>
      <c r="M15" s="193" t="s">
        <v>17</v>
      </c>
      <c r="N15" s="194"/>
      <c r="O15" s="33" t="s">
        <v>104</v>
      </c>
      <c r="P15" s="33" t="s">
        <v>110</v>
      </c>
    </row>
    <row r="16" spans="1:18" ht="16.5" thickBot="1">
      <c r="A16" s="44" t="s">
        <v>18</v>
      </c>
      <c r="B16" s="45">
        <v>9</v>
      </c>
      <c r="C16" s="46">
        <v>3</v>
      </c>
      <c r="D16" s="52">
        <f t="shared" si="0"/>
        <v>12</v>
      </c>
      <c r="E16" s="49"/>
      <c r="F16" s="46"/>
      <c r="G16" s="50">
        <f t="shared" si="3"/>
        <v>0</v>
      </c>
      <c r="H16" s="46"/>
      <c r="I16" s="46"/>
      <c r="J16" s="52">
        <f t="shared" si="1"/>
        <v>0</v>
      </c>
      <c r="K16" s="46">
        <f t="shared" si="2"/>
        <v>12</v>
      </c>
      <c r="L16" s="19"/>
      <c r="M16" s="174" t="s">
        <v>19</v>
      </c>
      <c r="N16" s="175"/>
      <c r="O16" s="171">
        <v>1835</v>
      </c>
      <c r="P16" s="170">
        <v>1950</v>
      </c>
    </row>
    <row r="17" spans="1:19" ht="16.5" thickBot="1">
      <c r="A17" s="44" t="s">
        <v>20</v>
      </c>
      <c r="B17" s="45">
        <v>1</v>
      </c>
      <c r="C17" s="46">
        <v>2</v>
      </c>
      <c r="D17" s="52">
        <f t="shared" si="0"/>
        <v>3</v>
      </c>
      <c r="E17" s="49"/>
      <c r="F17" s="46"/>
      <c r="G17" s="50">
        <f t="shared" si="3"/>
        <v>0</v>
      </c>
      <c r="H17" s="46"/>
      <c r="I17" s="46"/>
      <c r="J17" s="48">
        <f t="shared" si="1"/>
        <v>0</v>
      </c>
      <c r="K17" s="42">
        <f t="shared" si="2"/>
        <v>3</v>
      </c>
      <c r="L17" s="19"/>
      <c r="M17" s="19"/>
      <c r="N17" s="19"/>
      <c r="O17" s="19"/>
      <c r="P17" s="19"/>
    </row>
    <row r="18" spans="1:19" ht="19.5" thickBot="1">
      <c r="A18" s="44" t="s">
        <v>21</v>
      </c>
      <c r="B18" s="45">
        <v>1</v>
      </c>
      <c r="C18" s="53"/>
      <c r="D18" s="52">
        <f t="shared" si="0"/>
        <v>1</v>
      </c>
      <c r="E18" s="49"/>
      <c r="F18" s="46"/>
      <c r="G18" s="50">
        <f t="shared" si="3"/>
        <v>0</v>
      </c>
      <c r="H18" s="46"/>
      <c r="I18" s="46"/>
      <c r="J18" s="41">
        <f t="shared" si="1"/>
        <v>0</v>
      </c>
      <c r="K18" s="46">
        <f t="shared" si="2"/>
        <v>1</v>
      </c>
      <c r="L18" s="19"/>
      <c r="M18" s="195" t="s">
        <v>22</v>
      </c>
      <c r="N18" s="196"/>
      <c r="O18" s="196"/>
      <c r="P18" s="197"/>
    </row>
    <row r="19" spans="1:19" ht="16.5" thickBot="1">
      <c r="A19" s="54" t="s">
        <v>23</v>
      </c>
      <c r="B19" s="45"/>
      <c r="C19" s="46"/>
      <c r="D19" s="52">
        <f t="shared" si="0"/>
        <v>0</v>
      </c>
      <c r="E19" s="49"/>
      <c r="F19" s="46"/>
      <c r="G19" s="50">
        <f t="shared" si="3"/>
        <v>0</v>
      </c>
      <c r="H19" s="46"/>
      <c r="I19" s="46"/>
      <c r="J19" s="41">
        <f t="shared" si="1"/>
        <v>0</v>
      </c>
      <c r="K19" s="46">
        <f t="shared" si="2"/>
        <v>0</v>
      </c>
      <c r="L19" s="19"/>
      <c r="M19" s="55" t="s">
        <v>24</v>
      </c>
      <c r="N19" s="56"/>
      <c r="O19" s="57"/>
      <c r="P19" s="58">
        <v>5011</v>
      </c>
    </row>
    <row r="20" spans="1:19" ht="16.5" thickBot="1">
      <c r="A20" s="54" t="s">
        <v>25</v>
      </c>
      <c r="B20" s="59"/>
      <c r="C20" s="60"/>
      <c r="D20" s="52">
        <f t="shared" si="0"/>
        <v>0</v>
      </c>
      <c r="E20" s="61"/>
      <c r="F20" s="60"/>
      <c r="G20" s="50">
        <f t="shared" si="3"/>
        <v>0</v>
      </c>
      <c r="H20" s="60"/>
      <c r="I20" s="60"/>
      <c r="J20" s="41">
        <f t="shared" si="1"/>
        <v>0</v>
      </c>
      <c r="K20" s="46">
        <f>SUM(I20:J20)</f>
        <v>0</v>
      </c>
      <c r="L20" s="19"/>
      <c r="M20" s="62" t="s">
        <v>26</v>
      </c>
      <c r="N20" s="63"/>
      <c r="O20" s="64"/>
      <c r="P20" s="65">
        <v>2904</v>
      </c>
      <c r="Q20" t="s">
        <v>77</v>
      </c>
    </row>
    <row r="21" spans="1:19" ht="16.5" thickBot="1">
      <c r="A21" s="54" t="s">
        <v>27</v>
      </c>
      <c r="B21" s="59">
        <v>2</v>
      </c>
      <c r="C21" s="60">
        <v>5</v>
      </c>
      <c r="D21" s="52">
        <f t="shared" si="0"/>
        <v>7</v>
      </c>
      <c r="E21" s="66">
        <v>1</v>
      </c>
      <c r="F21" s="67"/>
      <c r="G21" s="68">
        <f>SUM(E21:F21)</f>
        <v>1</v>
      </c>
      <c r="H21" s="60"/>
      <c r="I21" s="60"/>
      <c r="J21" s="41">
        <f t="shared" si="1"/>
        <v>0</v>
      </c>
      <c r="K21" s="46">
        <f t="shared" ref="K21:K28" si="4">D21+G21+J21</f>
        <v>8</v>
      </c>
      <c r="L21" s="19"/>
      <c r="M21" s="55" t="s">
        <v>28</v>
      </c>
      <c r="N21" s="69"/>
      <c r="O21" s="70"/>
      <c r="P21" s="71">
        <f>SUM(P19:P20)</f>
        <v>7915</v>
      </c>
      <c r="Q21" t="s">
        <v>77</v>
      </c>
      <c r="R21" t="s">
        <v>0</v>
      </c>
    </row>
    <row r="22" spans="1:19" ht="16.5" thickBot="1">
      <c r="A22" s="72" t="s">
        <v>29</v>
      </c>
      <c r="B22" s="73">
        <f>SUM(B12:B21)</f>
        <v>37</v>
      </c>
      <c r="C22" s="73">
        <f>SUM(C12:C21)</f>
        <v>17</v>
      </c>
      <c r="D22" s="74">
        <f>SUM(B22:C22)</f>
        <v>54</v>
      </c>
      <c r="E22" s="75">
        <f t="shared" ref="E22:J22" si="5">SUM(E12:E21)</f>
        <v>1</v>
      </c>
      <c r="F22" s="76">
        <f t="shared" si="5"/>
        <v>0</v>
      </c>
      <c r="G22" s="73">
        <f t="shared" si="5"/>
        <v>1</v>
      </c>
      <c r="H22" s="76">
        <f t="shared" si="5"/>
        <v>13</v>
      </c>
      <c r="I22" s="76">
        <f t="shared" si="5"/>
        <v>0</v>
      </c>
      <c r="J22" s="74">
        <f t="shared" si="5"/>
        <v>13</v>
      </c>
      <c r="K22" s="76">
        <f t="shared" si="4"/>
        <v>68</v>
      </c>
      <c r="L22" s="19"/>
      <c r="M22" s="77" t="s">
        <v>30</v>
      </c>
      <c r="N22" s="78"/>
      <c r="O22" s="79"/>
      <c r="P22" s="80">
        <v>181</v>
      </c>
    </row>
    <row r="23" spans="1:19" ht="16.5" thickBot="1">
      <c r="A23" s="81" t="s">
        <v>86</v>
      </c>
      <c r="B23" s="39"/>
      <c r="C23" s="42"/>
      <c r="D23" s="41">
        <f>SUM(C23)</f>
        <v>0</v>
      </c>
      <c r="E23" s="82"/>
      <c r="F23" s="42"/>
      <c r="G23" s="50">
        <f t="shared" ref="G23:G28" si="6">SUM(E23:F23)</f>
        <v>0</v>
      </c>
      <c r="H23" s="42"/>
      <c r="I23" s="42"/>
      <c r="J23" s="41">
        <f>SUM(I23)</f>
        <v>0</v>
      </c>
      <c r="K23" s="39">
        <f t="shared" si="4"/>
        <v>0</v>
      </c>
      <c r="L23" s="19"/>
      <c r="M23" s="83" t="s">
        <v>31</v>
      </c>
      <c r="N23" s="63"/>
      <c r="O23" s="64"/>
      <c r="P23" s="84" t="s">
        <v>111</v>
      </c>
      <c r="Q23" t="s">
        <v>94</v>
      </c>
    </row>
    <row r="24" spans="1:19" ht="16.5" thickBot="1">
      <c r="A24" s="85" t="s">
        <v>32</v>
      </c>
      <c r="B24" s="46"/>
      <c r="C24" s="46">
        <v>5</v>
      </c>
      <c r="D24" s="86">
        <f t="shared" ref="D24:D28" si="7">SUM(B24:C24)</f>
        <v>5</v>
      </c>
      <c r="E24" s="87"/>
      <c r="F24" s="46"/>
      <c r="G24" s="50">
        <f t="shared" si="6"/>
        <v>0</v>
      </c>
      <c r="H24" s="46"/>
      <c r="I24" s="46"/>
      <c r="J24" s="86">
        <f t="shared" ref="J24:J28" si="8">SUM(H24:I24)</f>
        <v>0</v>
      </c>
      <c r="K24" s="39">
        <f t="shared" si="4"/>
        <v>5</v>
      </c>
      <c r="L24" s="19"/>
      <c r="M24" s="88" t="s">
        <v>33</v>
      </c>
      <c r="N24" s="89"/>
      <c r="O24" s="90"/>
      <c r="P24" s="91" t="s">
        <v>112</v>
      </c>
    </row>
    <row r="25" spans="1:19" ht="16.5" thickBot="1">
      <c r="A25" s="85" t="s">
        <v>34</v>
      </c>
      <c r="B25" s="46"/>
      <c r="C25" s="46">
        <v>11</v>
      </c>
      <c r="D25" s="86">
        <f t="shared" si="7"/>
        <v>11</v>
      </c>
      <c r="E25" s="87"/>
      <c r="F25" s="46"/>
      <c r="G25" s="50">
        <f t="shared" si="6"/>
        <v>0</v>
      </c>
      <c r="H25" s="46"/>
      <c r="I25" s="46"/>
      <c r="J25" s="86">
        <f t="shared" si="8"/>
        <v>0</v>
      </c>
      <c r="K25" s="39">
        <f t="shared" si="4"/>
        <v>11</v>
      </c>
      <c r="L25" s="19"/>
      <c r="M25" s="83" t="s">
        <v>35</v>
      </c>
      <c r="N25" s="63"/>
      <c r="O25" s="64"/>
      <c r="P25" s="92" t="s">
        <v>102</v>
      </c>
    </row>
    <row r="26" spans="1:19" ht="16.5" thickBot="1">
      <c r="A26" s="93" t="s">
        <v>36</v>
      </c>
      <c r="B26" s="60"/>
      <c r="C26" s="60"/>
      <c r="D26" s="86">
        <f t="shared" si="7"/>
        <v>0</v>
      </c>
      <c r="E26" s="87"/>
      <c r="F26" s="60">
        <v>2</v>
      </c>
      <c r="G26" s="50">
        <f t="shared" si="6"/>
        <v>2</v>
      </c>
      <c r="H26" s="60"/>
      <c r="I26" s="60">
        <v>3</v>
      </c>
      <c r="J26" s="86">
        <f t="shared" si="8"/>
        <v>3</v>
      </c>
      <c r="K26" s="39">
        <f t="shared" si="4"/>
        <v>5</v>
      </c>
      <c r="L26" s="94"/>
      <c r="M26" s="88" t="s">
        <v>37</v>
      </c>
      <c r="N26" s="89"/>
      <c r="O26" s="90"/>
      <c r="P26" s="95" t="s">
        <v>113</v>
      </c>
    </row>
    <row r="27" spans="1:19" ht="16.5" thickBot="1">
      <c r="A27" s="85" t="s">
        <v>73</v>
      </c>
      <c r="B27" s="67"/>
      <c r="C27" s="60"/>
      <c r="D27" s="86">
        <f t="shared" si="7"/>
        <v>0</v>
      </c>
      <c r="E27" s="96"/>
      <c r="F27" s="67"/>
      <c r="G27" s="50">
        <f t="shared" si="6"/>
        <v>0</v>
      </c>
      <c r="H27" s="67"/>
      <c r="I27" s="60"/>
      <c r="J27" s="86">
        <f t="shared" si="8"/>
        <v>0</v>
      </c>
      <c r="K27" s="39">
        <f t="shared" si="4"/>
        <v>0</v>
      </c>
      <c r="L27" s="19"/>
      <c r="M27" s="198" t="s">
        <v>38</v>
      </c>
      <c r="N27" s="199"/>
      <c r="O27" s="200"/>
      <c r="P27" s="91" t="s">
        <v>114</v>
      </c>
    </row>
    <row r="28" spans="1:19" ht="16.5" thickBot="1">
      <c r="A28" s="97" t="s">
        <v>39</v>
      </c>
      <c r="B28" s="76">
        <f>SUM(B23:B27)</f>
        <v>0</v>
      </c>
      <c r="C28" s="76">
        <f>SUM(C23:C27)</f>
        <v>16</v>
      </c>
      <c r="D28" s="73">
        <f t="shared" si="7"/>
        <v>16</v>
      </c>
      <c r="E28" s="73">
        <v>0</v>
      </c>
      <c r="F28" s="98">
        <f>SUM(F23:F27)</f>
        <v>2</v>
      </c>
      <c r="G28" s="99">
        <f t="shared" si="6"/>
        <v>2</v>
      </c>
      <c r="H28" s="99">
        <f>SUM(H23:H27)</f>
        <v>0</v>
      </c>
      <c r="I28" s="76">
        <f>SUM(I23:I27)</f>
        <v>3</v>
      </c>
      <c r="J28" s="100">
        <f t="shared" si="8"/>
        <v>3</v>
      </c>
      <c r="K28" s="101">
        <f t="shared" si="4"/>
        <v>21</v>
      </c>
      <c r="L28" s="19"/>
      <c r="M28" s="62" t="s">
        <v>40</v>
      </c>
      <c r="N28" s="102"/>
      <c r="O28" s="103"/>
      <c r="P28" s="104" t="s">
        <v>115</v>
      </c>
    </row>
    <row r="29" spans="1:19" ht="16.5" thickBot="1">
      <c r="A29" s="105" t="s">
        <v>41</v>
      </c>
      <c r="B29" s="106">
        <f t="shared" ref="B29:K29" si="9">B22+B28</f>
        <v>37</v>
      </c>
      <c r="C29" s="106">
        <f t="shared" si="9"/>
        <v>33</v>
      </c>
      <c r="D29" s="107">
        <f t="shared" si="9"/>
        <v>70</v>
      </c>
      <c r="E29" s="107">
        <f t="shared" si="9"/>
        <v>1</v>
      </c>
      <c r="F29" s="108">
        <f t="shared" si="9"/>
        <v>2</v>
      </c>
      <c r="G29" s="109">
        <f t="shared" si="9"/>
        <v>3</v>
      </c>
      <c r="H29" s="110">
        <f t="shared" si="9"/>
        <v>13</v>
      </c>
      <c r="I29" s="106">
        <f t="shared" si="9"/>
        <v>3</v>
      </c>
      <c r="J29" s="111">
        <f t="shared" si="9"/>
        <v>16</v>
      </c>
      <c r="K29" s="112">
        <f t="shared" si="9"/>
        <v>89</v>
      </c>
      <c r="L29" s="19"/>
      <c r="M29" s="83" t="s">
        <v>42</v>
      </c>
      <c r="N29" s="113"/>
      <c r="O29" s="114"/>
      <c r="P29" s="30">
        <v>477</v>
      </c>
    </row>
    <row r="30" spans="1:19" ht="16.5" thickBo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15"/>
      <c r="N30" s="24"/>
      <c r="O30" s="116"/>
      <c r="P30" s="117"/>
    </row>
    <row r="31" spans="1:19" ht="20.25" thickBot="1">
      <c r="A31" s="55" t="s">
        <v>97</v>
      </c>
      <c r="B31" s="118"/>
      <c r="C31" s="100">
        <f xml:space="preserve"> B29+E29+H29</f>
        <v>51</v>
      </c>
      <c r="D31" s="119"/>
      <c r="E31" s="120" t="s">
        <v>43</v>
      </c>
      <c r="F31" s="121"/>
      <c r="G31" s="121"/>
      <c r="H31" s="121"/>
      <c r="I31" s="121"/>
      <c r="J31" s="121"/>
      <c r="K31" s="122"/>
      <c r="L31" s="19"/>
      <c r="M31" s="190" t="s">
        <v>84</v>
      </c>
      <c r="N31" s="191"/>
      <c r="O31" s="191"/>
      <c r="P31" s="192"/>
    </row>
    <row r="32" spans="1:19" ht="16.5" thickBot="1">
      <c r="A32" s="216" t="s">
        <v>44</v>
      </c>
      <c r="B32" s="217"/>
      <c r="C32" s="123">
        <f>C22+F22+I22</f>
        <v>17</v>
      </c>
      <c r="D32" s="119"/>
      <c r="E32" s="218" t="s">
        <v>118</v>
      </c>
      <c r="F32" s="219"/>
      <c r="G32" s="219"/>
      <c r="H32" s="219"/>
      <c r="I32" s="219"/>
      <c r="J32" s="219"/>
      <c r="K32" s="220"/>
      <c r="L32" s="19"/>
      <c r="M32" s="30" t="s">
        <v>45</v>
      </c>
      <c r="N32" s="34" t="s">
        <v>46</v>
      </c>
      <c r="O32" s="124" t="s">
        <v>47</v>
      </c>
      <c r="P32" s="124" t="s">
        <v>47</v>
      </c>
      <c r="S32" t="s">
        <v>0</v>
      </c>
    </row>
    <row r="33" spans="1:16" ht="16.5" thickBot="1">
      <c r="A33" s="174" t="s">
        <v>48</v>
      </c>
      <c r="B33" s="175"/>
      <c r="C33" s="100">
        <f>SUM(C31:C32)</f>
        <v>68</v>
      </c>
      <c r="D33" s="119"/>
      <c r="E33" s="172" t="s">
        <v>119</v>
      </c>
      <c r="F33" s="125"/>
      <c r="G33" s="125"/>
      <c r="H33" s="125"/>
      <c r="I33" s="125"/>
      <c r="J33" s="125"/>
      <c r="K33" s="126"/>
      <c r="L33" s="19"/>
      <c r="M33" s="127" t="s">
        <v>49</v>
      </c>
      <c r="N33" s="34" t="s">
        <v>50</v>
      </c>
      <c r="O33" s="124" t="s">
        <v>51</v>
      </c>
      <c r="P33" s="128" t="s">
        <v>52</v>
      </c>
    </row>
    <row r="34" spans="1:16" ht="16.5" thickBot="1">
      <c r="A34" s="89"/>
      <c r="B34" s="89"/>
      <c r="C34" s="129"/>
      <c r="D34" s="19"/>
      <c r="E34" s="130"/>
      <c r="F34" s="130"/>
      <c r="G34" s="130"/>
      <c r="H34" s="130"/>
      <c r="I34" s="130"/>
      <c r="J34" s="130" t="s">
        <v>0</v>
      </c>
      <c r="K34" s="130"/>
      <c r="L34" s="19"/>
      <c r="M34" s="30">
        <v>4000</v>
      </c>
      <c r="N34" s="91" t="s">
        <v>116</v>
      </c>
      <c r="O34" s="131" t="s">
        <v>95</v>
      </c>
      <c r="P34" s="91" t="s">
        <v>117</v>
      </c>
    </row>
    <row r="35" spans="1:16" ht="16.5" thickBot="1">
      <c r="A35" s="221" t="s">
        <v>53</v>
      </c>
      <c r="B35" s="223"/>
      <c r="C35" s="223"/>
      <c r="D35" s="223"/>
      <c r="E35" s="229"/>
      <c r="F35" s="30" t="s">
        <v>54</v>
      </c>
      <c r="G35" s="223" t="s">
        <v>55</v>
      </c>
      <c r="H35" s="229"/>
      <c r="I35" s="188" t="s">
        <v>123</v>
      </c>
      <c r="J35" s="230"/>
      <c r="K35" s="189"/>
      <c r="L35" s="19"/>
      <c r="M35" s="132"/>
      <c r="N35" s="133"/>
      <c r="O35" s="117"/>
      <c r="P35" s="117"/>
    </row>
    <row r="36" spans="1:16" ht="16.5" thickBot="1">
      <c r="A36" s="231" t="s">
        <v>81</v>
      </c>
      <c r="B36" s="232"/>
      <c r="C36" s="232"/>
      <c r="D36" s="232"/>
      <c r="E36" s="233"/>
      <c r="F36" s="84" t="s">
        <v>105</v>
      </c>
      <c r="G36" s="91" t="s">
        <v>106</v>
      </c>
      <c r="H36" s="91" t="s">
        <v>99</v>
      </c>
      <c r="I36" s="134"/>
      <c r="J36" s="234" t="s">
        <v>108</v>
      </c>
      <c r="K36" s="235"/>
      <c r="L36" s="19"/>
      <c r="M36" s="133" t="s">
        <v>0</v>
      </c>
      <c r="N36" s="117" t="s">
        <v>0</v>
      </c>
      <c r="O36" s="117"/>
      <c r="P36" s="117"/>
    </row>
    <row r="37" spans="1:16" ht="16.5" thickBot="1">
      <c r="A37" s="185" t="s">
        <v>56</v>
      </c>
      <c r="B37" s="186"/>
      <c r="C37" s="186"/>
      <c r="D37" s="186"/>
      <c r="E37" s="187"/>
      <c r="F37" s="91" t="s">
        <v>105</v>
      </c>
      <c r="G37" s="91" t="s">
        <v>107</v>
      </c>
      <c r="H37" s="91" t="s">
        <v>99</v>
      </c>
      <c r="I37" s="135"/>
      <c r="J37" s="188" t="s">
        <v>98</v>
      </c>
      <c r="K37" s="189"/>
      <c r="L37" s="19"/>
      <c r="M37" s="133" t="s">
        <v>0</v>
      </c>
      <c r="N37" s="117" t="s">
        <v>0</v>
      </c>
      <c r="O37" s="117" t="s">
        <v>0</v>
      </c>
      <c r="P37" s="117" t="s">
        <v>0</v>
      </c>
    </row>
    <row r="38" spans="1:16" ht="16.5" thickBot="1">
      <c r="A38" s="185" t="s">
        <v>57</v>
      </c>
      <c r="B38" s="186"/>
      <c r="C38" s="186"/>
      <c r="D38" s="186"/>
      <c r="E38" s="187"/>
      <c r="F38" s="91" t="s">
        <v>120</v>
      </c>
      <c r="G38" s="91" t="s">
        <v>103</v>
      </c>
      <c r="H38" s="91" t="s">
        <v>99</v>
      </c>
      <c r="I38" s="136"/>
      <c r="J38" s="188" t="s">
        <v>122</v>
      </c>
      <c r="K38" s="189"/>
      <c r="L38" s="19"/>
      <c r="M38" s="137"/>
      <c r="N38" s="117" t="s">
        <v>93</v>
      </c>
      <c r="O38" s="117"/>
      <c r="P38" s="117"/>
    </row>
    <row r="39" spans="1:16" ht="16.5" thickBot="1">
      <c r="A39" s="185" t="s">
        <v>79</v>
      </c>
      <c r="B39" s="186"/>
      <c r="C39" s="186"/>
      <c r="D39" s="186"/>
      <c r="E39" s="187"/>
      <c r="F39" s="91" t="s">
        <v>100</v>
      </c>
      <c r="G39" s="91" t="s">
        <v>121</v>
      </c>
      <c r="H39" s="91" t="s">
        <v>99</v>
      </c>
      <c r="I39" s="136"/>
      <c r="J39" s="214"/>
      <c r="K39" s="215"/>
      <c r="L39" s="19"/>
      <c r="M39" s="133" t="s">
        <v>77</v>
      </c>
      <c r="N39" s="117" t="s">
        <v>0</v>
      </c>
      <c r="O39" s="19"/>
      <c r="P39" s="117"/>
    </row>
    <row r="40" spans="1:16" ht="16.5" thickBot="1">
      <c r="A40" s="185" t="s">
        <v>58</v>
      </c>
      <c r="B40" s="186"/>
      <c r="C40" s="186"/>
      <c r="D40" s="186"/>
      <c r="E40" s="187"/>
      <c r="F40" s="91" t="s">
        <v>101</v>
      </c>
      <c r="G40" s="91" t="s">
        <v>99</v>
      </c>
      <c r="H40" s="91" t="s">
        <v>99</v>
      </c>
      <c r="I40" s="138"/>
      <c r="J40" s="188"/>
      <c r="K40" s="189"/>
      <c r="L40" s="19"/>
      <c r="M40" s="133"/>
      <c r="N40" s="117" t="s">
        <v>92</v>
      </c>
      <c r="O40" s="117"/>
      <c r="P40" s="117"/>
    </row>
    <row r="41" spans="1:16" ht="16.5" thickBot="1">
      <c r="A41" s="115"/>
      <c r="B41" s="69"/>
      <c r="C41" s="69"/>
      <c r="D41" s="69"/>
      <c r="E41" s="69"/>
      <c r="F41" s="139"/>
      <c r="G41" s="140"/>
      <c r="H41" s="140"/>
      <c r="I41" s="141"/>
      <c r="J41" s="142"/>
      <c r="K41" s="142"/>
      <c r="L41" s="19"/>
      <c r="M41" s="133"/>
      <c r="N41" s="117" t="s">
        <v>77</v>
      </c>
      <c r="O41" s="117"/>
      <c r="P41" s="117"/>
    </row>
    <row r="42" spans="1:16" ht="16.5" thickBot="1">
      <c r="A42" s="115"/>
      <c r="B42" s="83" t="s">
        <v>59</v>
      </c>
      <c r="C42" s="63"/>
      <c r="D42" s="63"/>
      <c r="E42" s="63"/>
      <c r="F42" s="131"/>
      <c r="G42" s="78" t="s">
        <v>60</v>
      </c>
      <c r="H42" s="143"/>
      <c r="I42" s="144"/>
      <c r="J42" s="145"/>
      <c r="K42" s="146"/>
      <c r="L42" s="19"/>
      <c r="M42" s="133" t="s">
        <v>77</v>
      </c>
      <c r="N42" s="176" t="s">
        <v>61</v>
      </c>
      <c r="O42" s="176"/>
      <c r="P42" s="176"/>
    </row>
    <row r="43" spans="1:16" ht="16.5" thickBot="1">
      <c r="A43" s="115"/>
      <c r="B43" s="147"/>
      <c r="C43" s="69"/>
      <c r="D43" s="69"/>
      <c r="E43" s="148" t="s">
        <v>62</v>
      </c>
      <c r="F43" s="149" t="s">
        <v>63</v>
      </c>
      <c r="G43" s="147"/>
      <c r="H43" s="140"/>
      <c r="I43" s="150"/>
      <c r="J43" s="148" t="s">
        <v>62</v>
      </c>
      <c r="K43" s="148" t="s">
        <v>63</v>
      </c>
      <c r="L43" s="19"/>
      <c r="M43" s="133"/>
      <c r="N43" s="173" t="s">
        <v>74</v>
      </c>
      <c r="O43" s="173"/>
      <c r="P43" s="173"/>
    </row>
    <row r="44" spans="1:16" ht="16.5" thickBot="1">
      <c r="A44" s="115"/>
      <c r="B44" s="83" t="s">
        <v>64</v>
      </c>
      <c r="C44" s="63"/>
      <c r="D44" s="63"/>
      <c r="E44" s="30">
        <v>3051</v>
      </c>
      <c r="F44" s="151">
        <v>5011</v>
      </c>
      <c r="G44" s="205" t="s">
        <v>65</v>
      </c>
      <c r="H44" s="206"/>
      <c r="I44" s="207"/>
      <c r="J44" s="148">
        <v>1938</v>
      </c>
      <c r="K44" s="152">
        <v>2904</v>
      </c>
      <c r="L44" s="24"/>
      <c r="M44" s="133" t="s">
        <v>87</v>
      </c>
      <c r="N44" s="173" t="s">
        <v>85</v>
      </c>
      <c r="O44" s="173"/>
      <c r="P44" s="173"/>
    </row>
    <row r="45" spans="1:16" ht="19.5" thickBot="1">
      <c r="A45" s="115"/>
      <c r="B45" s="83" t="s">
        <v>66</v>
      </c>
      <c r="C45" s="63"/>
      <c r="D45" s="63"/>
      <c r="E45" s="30">
        <v>34</v>
      </c>
      <c r="F45" s="151">
        <v>40</v>
      </c>
      <c r="G45" s="153" t="s">
        <v>30</v>
      </c>
      <c r="H45" s="154"/>
      <c r="I45" s="155"/>
      <c r="J45" s="43">
        <v>114</v>
      </c>
      <c r="K45" s="30">
        <v>181</v>
      </c>
      <c r="L45" s="24"/>
      <c r="M45" s="156"/>
      <c r="N45" s="20" t="s">
        <v>91</v>
      </c>
      <c r="O45" s="20"/>
      <c r="P45" s="20"/>
    </row>
    <row r="46" spans="1:16" ht="16.5" thickBot="1">
      <c r="A46" s="115"/>
      <c r="B46" s="174" t="s">
        <v>76</v>
      </c>
      <c r="C46" s="228"/>
      <c r="D46" s="228"/>
      <c r="E46" s="30">
        <v>1064</v>
      </c>
      <c r="F46" s="151">
        <v>1972</v>
      </c>
      <c r="G46" s="239" t="s">
        <v>75</v>
      </c>
      <c r="H46" s="240"/>
      <c r="I46" s="241"/>
      <c r="J46" s="127">
        <v>291</v>
      </c>
      <c r="K46" s="127">
        <v>495</v>
      </c>
      <c r="L46" s="19"/>
      <c r="M46" s="20"/>
      <c r="N46" s="20"/>
      <c r="O46" s="20"/>
      <c r="P46" s="20"/>
    </row>
    <row r="47" spans="1:16" ht="16.5" thickBot="1">
      <c r="A47" s="115"/>
      <c r="B47" s="174" t="s">
        <v>67</v>
      </c>
      <c r="C47" s="228"/>
      <c r="D47" s="228"/>
      <c r="E47" s="30">
        <v>657</v>
      </c>
      <c r="F47" s="151">
        <v>694</v>
      </c>
      <c r="G47" s="157" t="s">
        <v>40</v>
      </c>
      <c r="H47" s="158"/>
      <c r="I47" s="159"/>
      <c r="J47" s="30">
        <v>732</v>
      </c>
      <c r="K47" s="30">
        <v>1329</v>
      </c>
      <c r="L47" s="19"/>
      <c r="M47" s="20"/>
      <c r="N47" s="20"/>
      <c r="O47" s="20"/>
      <c r="P47" s="20"/>
    </row>
    <row r="48" spans="1:16" ht="16.5" thickBot="1">
      <c r="A48" s="115"/>
      <c r="B48" s="174" t="s">
        <v>68</v>
      </c>
      <c r="C48" s="228"/>
      <c r="D48" s="228"/>
      <c r="E48" s="30">
        <v>74</v>
      </c>
      <c r="F48" s="151">
        <v>93</v>
      </c>
      <c r="G48" s="160" t="s">
        <v>69</v>
      </c>
      <c r="H48" s="161"/>
      <c r="I48" s="162"/>
      <c r="J48" s="30">
        <v>0</v>
      </c>
      <c r="K48" s="43">
        <v>0</v>
      </c>
      <c r="L48" s="19"/>
      <c r="M48" s="20"/>
      <c r="N48" s="20"/>
      <c r="O48" s="20"/>
      <c r="P48" s="20"/>
    </row>
    <row r="49" spans="1:16" ht="16.5" thickBot="1">
      <c r="A49" s="115"/>
      <c r="B49" s="83"/>
      <c r="C49" s="63"/>
      <c r="D49" s="63"/>
      <c r="E49" s="43"/>
      <c r="F49" s="163"/>
      <c r="G49" s="236" t="s">
        <v>70</v>
      </c>
      <c r="H49" s="237"/>
      <c r="I49" s="238"/>
      <c r="J49" s="30">
        <v>322</v>
      </c>
      <c r="K49" s="30">
        <v>432</v>
      </c>
      <c r="L49" s="19"/>
      <c r="M49" s="20"/>
      <c r="N49" s="20" t="s">
        <v>0</v>
      </c>
      <c r="O49" s="20"/>
      <c r="P49" s="20"/>
    </row>
    <row r="50" spans="1:16" ht="16.5" thickBot="1">
      <c r="A50" s="115"/>
      <c r="B50" s="83"/>
      <c r="C50" s="63"/>
      <c r="D50" s="63"/>
      <c r="E50" s="43"/>
      <c r="F50" s="163"/>
      <c r="G50" s="164" t="s">
        <v>71</v>
      </c>
      <c r="H50" s="165"/>
      <c r="I50" s="166"/>
      <c r="J50" s="30">
        <v>645</v>
      </c>
      <c r="K50" s="30">
        <v>1023</v>
      </c>
      <c r="L50" s="19"/>
      <c r="M50" s="20"/>
      <c r="N50" s="20" t="s">
        <v>88</v>
      </c>
      <c r="O50" s="20" t="s">
        <v>0</v>
      </c>
      <c r="P50" s="20"/>
    </row>
    <row r="51" spans="1:16" ht="16.5" thickBot="1">
      <c r="A51" s="115"/>
      <c r="B51" s="174" t="s">
        <v>5</v>
      </c>
      <c r="C51" s="228"/>
      <c r="D51" s="175"/>
      <c r="E51" s="167">
        <f>SUM(E44:E49)</f>
        <v>4880</v>
      </c>
      <c r="F51" s="167">
        <f>SUM(F44:F49)</f>
        <v>7810</v>
      </c>
      <c r="G51" s="174" t="s">
        <v>5</v>
      </c>
      <c r="H51" s="228"/>
      <c r="I51" s="175"/>
      <c r="J51" s="168">
        <f>SUM(J44:J50)</f>
        <v>4042</v>
      </c>
      <c r="K51" s="168">
        <f>SUM(K44:K50)</f>
        <v>6364</v>
      </c>
      <c r="L51" s="19"/>
      <c r="M51" s="20"/>
      <c r="N51" s="169"/>
      <c r="O51" s="20"/>
      <c r="P51" s="20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82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2023-10-01T06:47:08Z</dcterms:modified>
</cp:coreProperties>
</file>