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<sst xmlns="http://schemas.openxmlformats.org/spreadsheetml/2006/main" count="149" uniqueCount="114">
  <si>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</si>
  <si>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</si>
  <si>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</si>
  <si>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</si>
  <si>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</si>
  <si>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</si>
  <si>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</si>
  <si>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</si>
  <si>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</si>
  <si>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</si>
  <si>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</si>
  <si>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</si>
  <si>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</si>
  <si>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</si>
  <si>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</si>
  <si>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</si>
  <si>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</si>
  <si>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</si>
  <si>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</si>
  <si>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</si>
  <si>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</si>
  <si>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</si>
  <si>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</si>
  <si>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</si>
  <si>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</si>
  <si>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</si>
  <si>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</si>
  <si>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</si>
  <si>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</si>
  <si>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</si>
  <si>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</si>
  <si>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</si>
  <si>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</si>
  <si>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</si>
  <si>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</si>
  <si>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</si>
  <si>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</si>
  <si>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</si>
  <si>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</si>
  <si>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</si>
  <si>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</si>
  <si>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</si>
  <si>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</si>
  <si>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</si>
  <si>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</si>
  <si>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</si>
  <si>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</si>
  <si>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</si>
  <si>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</si>
  <si>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</si>
  <si>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</si>
  <si>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</si>
  <si>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</si>
  <si>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</si>
  <si>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</si>
  <si>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</si>
  <si>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</si>
  <si>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</si>
  <si>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</si>
  <si>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</si>
  <si>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</si>
  <si>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</si>
  <si>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</si>
  <si>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</si>
  <si>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</si>
  <si>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</si>
  <si>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</si>
  <si>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</si>
  <si>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</si>
  <si>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</si>
  <si>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</si>
  <si>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</si>
  <si>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</si>
  <si>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</si>
  <si>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</si>
  <si>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</si>
  <si>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</si>
  <si>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</si>
  <si>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</si>
  <si>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</si>
  <si>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</si>
  <si>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</si>
  <si>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</si>
  <si>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</si>
  <si>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</si>
  <si>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</si>
  <si>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</si>
  <si>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</si>
  <si>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</si>
  <si>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</si>
  <si>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</si>
  <si>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363</t>
  </si>
  <si>
    <t>5 ,13</t>
  </si>
  <si>
    <t>D)  VACANT BERTH : 03</t>
  </si>
  <si>
    <t>17/01/2021</t>
  </si>
  <si>
    <t>30</t>
  </si>
  <si>
    <t>06</t>
  </si>
  <si>
    <t>1130</t>
  </si>
  <si>
    <t>1300</t>
  </si>
  <si>
    <t xml:space="preserve">              VESSELS  PARTICULARS &amp;  CONTAINER   LYING  POSITION CLOSING AT 0800 Hrs. ON 18/01/2021      </t>
  </si>
  <si>
    <t>18/01/2021</t>
  </si>
  <si>
    <t xml:space="preserve">READY:-CONT./13(NB-13),GI/ ,TANK/, CC/,FERT/,FOOD/ W/ForLightering-C/C-03                           </t>
  </si>
  <si>
    <t>W/For Docu :-GI/12,FOOD/0,SUGAR/0,SALT/0,FERT/0,TANK/02</t>
  </si>
  <si>
    <t>09</t>
  </si>
  <si>
    <t>08</t>
  </si>
  <si>
    <t>1200</t>
  </si>
  <si>
    <t>1330</t>
  </si>
  <si>
    <t>XX</t>
  </si>
  <si>
    <t>120</t>
  </si>
  <si>
    <t>12</t>
  </si>
  <si>
    <t>149</t>
  </si>
  <si>
    <t>7572</t>
  </si>
  <si>
    <t>585</t>
  </si>
  <si>
    <t>726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</si>
</sst>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4" workbookViewId="0">
      <selection activeCell="N47" sqref="N4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94</v>
      </c>
      <c r="P11" s="141" t="s">
        <v>100</v>
      </c>
    </row>
    <row r="12" spans="1:16" ht="15.75" thickBot="1">
      <c r="A12" s="121" t="s">
        <v>16</v>
      </c>
      <c r="B12" s="116">
        <v>0</v>
      </c>
      <c r="C12" s="108">
        <v>13</v>
      </c>
      <c r="D12" s="153">
        <f t="shared" ref="D12:D20" si="0">SUM(B12:C12)</f>
        <v>13</v>
      </c>
      <c r="E12" s="149"/>
      <c r="F12" s="69"/>
      <c r="G12" s="135">
        <f>SUM(E12:F12)</f>
        <v>0</v>
      </c>
      <c r="H12" s="69">
        <v>9</v>
      </c>
      <c r="I12" s="69">
        <v>0</v>
      </c>
      <c r="J12" s="146">
        <f>SUM(H12:I12)</f>
        <v>9</v>
      </c>
      <c r="K12" s="90">
        <f t="shared" ref="K12:K19" si="1">D12+G12+J12</f>
        <v>22</v>
      </c>
      <c r="L12" s="3"/>
      <c r="M12" s="195">
        <v>49018</v>
      </c>
      <c r="N12" s="196"/>
      <c r="O12" s="174">
        <v>34936</v>
      </c>
      <c r="P12" s="109">
        <v>34937</v>
      </c>
    </row>
    <row r="13" spans="1:16">
      <c r="A13" s="122" t="s">
        <v>17</v>
      </c>
      <c r="B13" s="117">
        <v>12</v>
      </c>
      <c r="C13" s="91">
        <v>12</v>
      </c>
      <c r="D13" s="154">
        <f>B13+C13</f>
        <v>24</v>
      </c>
      <c r="E13" s="150">
        <v>2</v>
      </c>
      <c r="F13" s="91">
        <v>0</v>
      </c>
      <c r="G13" s="135">
        <f>SUM(E13:F13)</f>
        <v>2</v>
      </c>
      <c r="H13" s="91">
        <v>3</v>
      </c>
      <c r="I13" s="91">
        <v>0</v>
      </c>
      <c r="J13" s="146">
        <f t="shared" ref="J13:J21" si="2">SUM(H13:I13)</f>
        <v>3</v>
      </c>
      <c r="K13" s="91">
        <f t="shared" si="1"/>
        <v>29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2</v>
      </c>
      <c r="C14" s="91">
        <v>0</v>
      </c>
      <c r="D14" s="155">
        <f t="shared" si="0"/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0</v>
      </c>
      <c r="D15" s="155">
        <f t="shared" si="0"/>
        <v>3</v>
      </c>
      <c r="E15" s="151">
        <v>1</v>
      </c>
      <c r="F15" s="91">
        <v>0</v>
      </c>
      <c r="G15" s="117">
        <f t="shared" si="3"/>
        <v>1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02" t="s">
        <v>20</v>
      </c>
      <c r="N15" s="203"/>
      <c r="O15" s="141" t="s">
        <v>94</v>
      </c>
      <c r="P15" s="141" t="s">
        <v>100</v>
      </c>
    </row>
    <row r="16" spans="1:16" ht="15.75" thickBot="1">
      <c r="A16" s="122" t="s">
        <v>21</v>
      </c>
      <c r="B16" s="117">
        <v>14</v>
      </c>
      <c r="C16" s="91">
        <v>3</v>
      </c>
      <c r="D16" s="155">
        <f t="shared" si="0"/>
        <v>17</v>
      </c>
      <c r="E16" s="151"/>
      <c r="F16" s="91"/>
      <c r="G16" s="117">
        <f t="shared" si="3"/>
        <v>0</v>
      </c>
      <c r="H16" s="91">
        <v>2</v>
      </c>
      <c r="I16" s="91">
        <v>0</v>
      </c>
      <c r="J16" s="155">
        <f t="shared" si="2"/>
        <v>2</v>
      </c>
      <c r="K16" s="91">
        <f t="shared" si="1"/>
        <v>19</v>
      </c>
      <c r="L16" s="3"/>
      <c r="M16" s="210" t="s">
        <v>22</v>
      </c>
      <c r="N16" s="211"/>
      <c r="O16" s="174">
        <v>2535</v>
      </c>
      <c r="P16" s="160">
        <v>2574</v>
      </c>
    </row>
    <row r="17" spans="1:16" ht="15.75" thickBot="1">
      <c r="A17" s="122" t="s">
        <v>23</v>
      </c>
      <c r="B17" s="117"/>
      <c r="C17" s="91"/>
      <c r="D17" s="155">
        <f t="shared" si="0"/>
        <v>0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0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3528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4985</v>
      </c>
    </row>
    <row r="21" spans="1:16" ht="15.75" thickBot="1">
      <c r="A21" s="123" t="s">
        <v>30</v>
      </c>
      <c r="B21" s="118">
        <v>0</v>
      </c>
      <c r="C21" s="130">
        <v>2</v>
      </c>
      <c r="D21" s="147">
        <f>B21+C21</f>
        <v>2</v>
      </c>
      <c r="E21" s="133"/>
      <c r="F21" s="62"/>
      <c r="G21" s="136">
        <f>SUM(E21:F21)</f>
        <v>0</v>
      </c>
      <c r="H21" s="130"/>
      <c r="I21" s="130"/>
      <c r="J21" s="146">
        <f t="shared" si="2"/>
        <v>0</v>
      </c>
      <c r="K21" s="91">
        <f t="shared" ref="K21:K28" si="4">D21+G21+J21</f>
        <v>2</v>
      </c>
      <c r="L21" s="3"/>
      <c r="M21" s="34" t="s">
        <v>31</v>
      </c>
      <c r="N21" s="35"/>
      <c r="O21" s="36"/>
      <c r="P21" s="96">
        <f>SUM(P19:P20)</f>
        <v>8513</v>
      </c>
    </row>
    <row r="22" spans="1:16" ht="15.75" thickBot="1">
      <c r="A22" s="124" t="s">
        <v>32</v>
      </c>
      <c r="B22" s="119">
        <f>SUM(B12:B21)</f>
        <v>31</v>
      </c>
      <c r="C22" s="68">
        <f>SUM(C12:C21)</f>
        <v>30</v>
      </c>
      <c r="D22" s="148">
        <f>SUM(B22:C22)</f>
        <v>61</v>
      </c>
      <c r="E22" s="134">
        <f t="shared" ref="E22:J22" si="5">SUM(E12:E21)</f>
        <v>3</v>
      </c>
      <c r="F22" s="68">
        <f t="shared" si="5"/>
        <v>0</v>
      </c>
      <c r="G22" s="119">
        <f t="shared" si="5"/>
        <v>3</v>
      </c>
      <c r="H22" s="68">
        <f t="shared" si="5"/>
        <v>14</v>
      </c>
      <c r="I22" s="68">
        <f t="shared" si="5"/>
        <v>0</v>
      </c>
      <c r="J22" s="148">
        <f t="shared" si="5"/>
        <v>14</v>
      </c>
      <c r="K22" s="68">
        <f t="shared" si="4"/>
        <v>78</v>
      </c>
      <c r="L22" s="3"/>
      <c r="M22" s="37" t="s">
        <v>33</v>
      </c>
      <c r="N22" s="38"/>
      <c r="O22" s="39"/>
      <c r="P22" s="164">
        <v>158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108</v>
      </c>
    </row>
    <row r="24" spans="1:16" ht="15.75" thickBot="1">
      <c r="A24" s="126" t="s">
        <v>36</v>
      </c>
      <c r="B24" s="91"/>
      <c r="C24" s="91">
        <v>40</v>
      </c>
      <c r="D24" s="145">
        <f t="shared" ref="D24:D28" si="7">SUM(B24:C24)</f>
        <v>40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40</v>
      </c>
      <c r="L24" s="3"/>
      <c r="M24" s="40" t="s">
        <v>37</v>
      </c>
      <c r="N24" s="41"/>
      <c r="O24" s="42"/>
      <c r="P24" s="19" t="s">
        <v>95</v>
      </c>
    </row>
    <row r="25" spans="1:16" ht="15.75" thickBot="1">
      <c r="A25" s="126" t="s">
        <v>38</v>
      </c>
      <c r="B25" s="91"/>
      <c r="C25" s="91">
        <v>16</v>
      </c>
      <c r="D25" s="145">
        <f t="shared" si="7"/>
        <v>16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16</v>
      </c>
      <c r="L25" s="3"/>
      <c r="M25" s="40" t="s">
        <v>39</v>
      </c>
      <c r="N25" s="41"/>
      <c r="O25" s="42"/>
      <c r="P25" s="165" t="s">
        <v>109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1</v>
      </c>
      <c r="G26" s="117">
        <f t="shared" si="6"/>
        <v>1</v>
      </c>
      <c r="H26" s="130"/>
      <c r="I26" s="130">
        <v>3</v>
      </c>
      <c r="J26" s="145">
        <f t="shared" si="8"/>
        <v>3</v>
      </c>
      <c r="K26" s="69">
        <f t="shared" si="4"/>
        <v>4</v>
      </c>
      <c r="L26" s="13"/>
      <c r="M26" s="40" t="s">
        <v>41</v>
      </c>
      <c r="N26" s="41"/>
      <c r="O26" s="42"/>
      <c r="P26" s="166" t="s">
        <v>110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111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56</v>
      </c>
      <c r="D28" s="119">
        <f t="shared" si="7"/>
        <v>56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3</v>
      </c>
      <c r="J28" s="157">
        <f t="shared" si="8"/>
        <v>3</v>
      </c>
      <c r="K28" s="71">
        <f t="shared" si="4"/>
        <v>60</v>
      </c>
      <c r="L28" s="3"/>
      <c r="M28" s="31" t="s">
        <v>44</v>
      </c>
      <c r="N28" s="32"/>
      <c r="O28" s="33"/>
      <c r="P28" s="167" t="s">
        <v>112</v>
      </c>
    </row>
    <row r="29" spans="1:16" ht="15.75" thickBot="1">
      <c r="A29" s="129" t="s">
        <v>45</v>
      </c>
      <c r="B29" s="139">
        <f t="shared" ref="B29:K29" si="9">B22+B28</f>
        <v>31</v>
      </c>
      <c r="C29" s="139">
        <f t="shared" si="9"/>
        <v>86</v>
      </c>
      <c r="D29" s="138">
        <f t="shared" si="9"/>
        <v>117</v>
      </c>
      <c r="E29" s="138">
        <f t="shared" si="9"/>
        <v>3</v>
      </c>
      <c r="F29" s="120">
        <f t="shared" si="9"/>
        <v>1</v>
      </c>
      <c r="G29" s="72">
        <f t="shared" si="9"/>
        <v>4</v>
      </c>
      <c r="H29" s="137">
        <f t="shared" si="9"/>
        <v>14</v>
      </c>
      <c r="I29" s="139">
        <f t="shared" si="9"/>
        <v>3</v>
      </c>
      <c r="J29" s="158">
        <f t="shared" si="9"/>
        <v>17</v>
      </c>
      <c r="K29" s="73">
        <f t="shared" si="9"/>
        <v>138</v>
      </c>
      <c r="L29" s="3"/>
      <c r="M29" s="55" t="s">
        <v>46</v>
      </c>
      <c r="N29" s="43"/>
      <c r="O29" s="44"/>
      <c r="P29" s="14">
        <v>1001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48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30</v>
      </c>
      <c r="D32" s="111"/>
      <c r="E32" s="221" t="s">
        <v>101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78</v>
      </c>
      <c r="D33" s="111"/>
      <c r="E33" s="175" t="s">
        <v>102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109</v>
      </c>
      <c r="O34" s="100" t="s">
        <v>91</v>
      </c>
      <c r="P34" s="19" t="s">
        <v>113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93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3" t="s">
        <v>103</v>
      </c>
      <c r="G36" s="19" t="s">
        <v>97</v>
      </c>
      <c r="H36" s="19" t="s">
        <v>87</v>
      </c>
      <c r="I36" s="22"/>
      <c r="J36" s="191" t="s">
        <v>92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96</v>
      </c>
      <c r="G37" s="168" t="s">
        <v>87</v>
      </c>
      <c r="H37" s="19" t="s">
        <v>98</v>
      </c>
      <c r="I37" s="170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104</v>
      </c>
      <c r="G38" s="166" t="s">
        <v>87</v>
      </c>
      <c r="H38" s="169" t="s">
        <v>105</v>
      </c>
      <c r="I38" s="171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104</v>
      </c>
      <c r="G39" s="19" t="s">
        <v>87</v>
      </c>
      <c r="H39" s="19" t="s">
        <v>106</v>
      </c>
      <c r="I39" s="171"/>
      <c r="J39" s="193"/>
      <c r="K39" s="194"/>
      <c r="L39" s="3"/>
      <c r="M39" s="20"/>
      <c r="N39" s="16" t="s">
        <v>0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107</v>
      </c>
      <c r="G40" s="19" t="s">
        <v>87</v>
      </c>
      <c r="H40" s="19" t="s">
        <v>87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2497</v>
      </c>
      <c r="F44" s="14">
        <v>3528</v>
      </c>
      <c r="G44" s="93" t="s">
        <v>72</v>
      </c>
      <c r="H44" s="53"/>
      <c r="I44" s="58"/>
      <c r="J44" s="14">
        <v>3342</v>
      </c>
      <c r="K44" s="14">
        <v>4985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72</v>
      </c>
      <c r="F45" s="14">
        <v>120</v>
      </c>
      <c r="G45" s="10" t="s">
        <v>33</v>
      </c>
      <c r="H45" s="11"/>
      <c r="I45" s="12"/>
      <c r="J45" s="14">
        <v>86</v>
      </c>
      <c r="K45" s="20">
        <v>158</v>
      </c>
      <c r="L45" s="162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1353</v>
      </c>
      <c r="F46" s="14">
        <v>2492</v>
      </c>
      <c r="G46" s="215" t="s">
        <v>85</v>
      </c>
      <c r="H46" s="216"/>
      <c r="I46" s="217"/>
      <c r="J46" s="14">
        <v>349</v>
      </c>
      <c r="K46" s="161">
        <v>515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1372</v>
      </c>
      <c r="F47" s="14">
        <v>1617</v>
      </c>
      <c r="G47" s="7" t="s">
        <v>44</v>
      </c>
      <c r="H47" s="8"/>
      <c r="I47" s="9"/>
      <c r="J47" s="14">
        <v>315</v>
      </c>
      <c r="K47" s="14">
        <v>585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604</v>
      </c>
      <c r="K49" s="14">
        <v>868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753</v>
      </c>
      <c r="K50" s="14">
        <v>1191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5294</v>
      </c>
      <c r="F51" s="94">
        <f>SUM(F44:F49)</f>
        <v>7757</v>
      </c>
      <c r="G51" s="176" t="s">
        <v>7</v>
      </c>
      <c r="H51" s="177"/>
      <c r="I51" s="178"/>
      <c r="J51" s="95">
        <f>SUM(J44:J50)</f>
        <v>5449</v>
      </c>
      <c r="K51" s="95">
        <f>SUM(K44:K50)</f>
        <v>8302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2021-01-18T06:43:24Z</dcterms:modified>
</cp:coreProperties>
</file>