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<sst xmlns="http://schemas.openxmlformats.org/spreadsheetml/2006/main" count="167" uniqueCount="120">
  <si>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</si>
  <si>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</si>
  <si>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</si>
  <si>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</si>
  <si>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</si>
  <si>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</si>
  <si>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</si>
  <si>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</si>
  <si>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</si>
  <si>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</si>
  <si>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</si>
  <si>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</si>
  <si>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</si>
  <si>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</si>
  <si>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</si>
  <si>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</si>
  <si>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</si>
  <si>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</si>
  <si>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</si>
  <si>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</si>
  <si>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</si>
  <si>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</si>
  <si>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</si>
  <si>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</si>
  <si>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</si>
  <si>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</si>
  <si>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</si>
  <si>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</si>
  <si>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</si>
  <si>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</si>
  <si>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</si>
  <si>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</si>
  <si>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</si>
  <si>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</si>
  <si>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</si>
  <si>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</si>
  <si>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</si>
  <si>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</si>
  <si>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</si>
  <si>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</si>
  <si>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</si>
  <si>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</si>
  <si>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</si>
  <si>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</si>
  <si>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</si>
  <si>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</si>
  <si>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</si>
  <si>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</si>
  <si>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</si>
  <si>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</si>
  <si>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</si>
  <si>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</si>
  <si>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</si>
  <si>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</si>
  <si>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</si>
  <si>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</si>
  <si>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</si>
  <si>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</si>
  <si>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</si>
  <si>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</si>
  <si>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</si>
  <si>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</si>
  <si>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</si>
  <si>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</si>
  <si>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</si>
  <si>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</si>
  <si>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</si>
  <si>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</si>
  <si>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</si>
  <si>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</si>
  <si>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</si>
  <si>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</si>
  <si>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</si>
  <si>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</si>
  <si>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</si>
  <si>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</si>
  <si>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</si>
  <si>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</si>
  <si>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</si>
  <si>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</si>
  <si>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</si>
  <si>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</si>
  <si>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</si>
  <si>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</si>
  <si>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</si>
  <si>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</si>
  <si>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</si>
  <si>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</si>
  <si>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</si>
  <si>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</si>
  <si>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</si>
  <si>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</si>
  <si>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</si>
  <si>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</si>
  <si>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</si>
  <si>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</si>
  <si>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</si>
  <si>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</si>
  <si>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</si>
  <si>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</si>
  <si>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0</t>
  </si>
  <si>
    <t>12/11/2023</t>
  </si>
  <si>
    <t>05</t>
  </si>
  <si>
    <t>0830</t>
  </si>
  <si>
    <t>1000</t>
  </si>
  <si>
    <t>5, 9, 11, 12</t>
  </si>
  <si>
    <t>CCT-2</t>
  </si>
  <si>
    <t>D)  VACANT BERTH : 06</t>
  </si>
  <si>
    <t>13/11/2023</t>
  </si>
  <si>
    <t>READY:-CONT./03 (NB-03),GI/0 ,TANK/, FERT/,FOOD/ W/ForLightering-C/C-\0</t>
  </si>
  <si>
    <t>W/For Docu :-GI/04, FOOD/0, FERTI/0, SUGAR/02, SALT/0, TANK/0\8</t>
  </si>
  <si>
    <t>64</t>
  </si>
  <si>
    <t>39</t>
  </si>
  <si>
    <t>03</t>
  </si>
  <si>
    <t>174</t>
  </si>
  <si>
    <t>8417</t>
  </si>
  <si>
    <t>1356</t>
  </si>
  <si>
    <t>19</t>
  </si>
  <si>
    <t>1305</t>
  </si>
  <si>
    <t xml:space="preserve">              VESSELS  PARTICULARS &amp;  CONTAINER   LYING  POSITION CLOSING AT 0800 Hrs. ON 13/11/2023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</si>
</sst>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selection activeCell="M6" sqref="M6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119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101</v>
      </c>
      <c r="P11" s="34" t="s">
        <v>108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4</v>
      </c>
      <c r="I12" s="40"/>
      <c r="J12" s="42">
        <f t="shared" ref="J12:J21" si="1">SUM(H12:I12)</f>
        <v>4</v>
      </c>
      <c r="K12" s="43">
        <f t="shared" ref="K12:K19" si="2">D12+G12+J12</f>
        <v>7</v>
      </c>
      <c r="L12" s="1"/>
      <c r="M12" s="176">
        <v>53518</v>
      </c>
      <c r="N12" s="177"/>
      <c r="O12" s="164">
        <v>31527</v>
      </c>
      <c r="P12" s="44">
        <v>30674</v>
      </c>
      <c r="R12" t="s">
        <v>80</v>
      </c>
    </row>
    <row r="13" spans="1:18">
      <c r="A13" s="45" t="s">
        <v>14</v>
      </c>
      <c r="B13" s="46">
        <v>9</v>
      </c>
      <c r="C13" s="47">
        <v>4</v>
      </c>
      <c r="D13" s="38">
        <f t="shared" si="0"/>
        <v>13</v>
      </c>
      <c r="E13" s="48">
        <v>2</v>
      </c>
      <c r="F13" s="47">
        <v>1</v>
      </c>
      <c r="G13" s="41">
        <f>SUM(E13:F13)</f>
        <v>3</v>
      </c>
      <c r="H13" s="47">
        <v>5</v>
      </c>
      <c r="I13" s="47"/>
      <c r="J13" s="42">
        <f t="shared" si="1"/>
        <v>5</v>
      </c>
      <c r="K13" s="47">
        <f t="shared" si="2"/>
        <v>21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186" t="s">
        <v>17</v>
      </c>
      <c r="N15" s="187"/>
      <c r="O15" s="34" t="s">
        <v>101</v>
      </c>
      <c r="P15" s="34" t="s">
        <v>108</v>
      </c>
    </row>
    <row r="16" spans="1:18" ht="15.75" thickBot="1">
      <c r="A16" s="45" t="s">
        <v>18</v>
      </c>
      <c r="B16" s="46">
        <v>13</v>
      </c>
      <c r="C16" s="47"/>
      <c r="D16" s="53">
        <f t="shared" si="0"/>
        <v>13</v>
      </c>
      <c r="E16" s="50">
        <v>1</v>
      </c>
      <c r="F16" s="47"/>
      <c r="G16" s="51">
        <f t="shared" si="3"/>
        <v>1</v>
      </c>
      <c r="H16" s="47"/>
      <c r="I16" s="47"/>
      <c r="J16" s="53">
        <f t="shared" si="1"/>
        <v>0</v>
      </c>
      <c r="K16" s="47">
        <f t="shared" si="2"/>
        <v>14</v>
      </c>
      <c r="L16" s="1"/>
      <c r="M16" s="167" t="s">
        <v>19</v>
      </c>
      <c r="N16" s="168"/>
      <c r="O16" s="164">
        <v>2782</v>
      </c>
      <c r="P16" s="163">
        <v>2115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2395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3271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8</v>
      </c>
      <c r="D21" s="53">
        <f t="shared" si="0"/>
        <v>13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5666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33</v>
      </c>
      <c r="C22" s="72">
        <f>SUM(C12:C21)</f>
        <v>17</v>
      </c>
      <c r="D22" s="73">
        <f>SUM(B22:C22)</f>
        <v>50</v>
      </c>
      <c r="E22" s="74">
        <f t="shared" ref="E22:J22" si="5">SUM(E12:E21)</f>
        <v>6</v>
      </c>
      <c r="F22" s="75">
        <f t="shared" si="5"/>
        <v>1</v>
      </c>
      <c r="G22" s="72">
        <f t="shared" si="5"/>
        <v>7</v>
      </c>
      <c r="H22" s="75">
        <f t="shared" si="5"/>
        <v>9</v>
      </c>
      <c r="I22" s="75">
        <f t="shared" si="5"/>
        <v>0</v>
      </c>
      <c r="J22" s="73">
        <f t="shared" si="5"/>
        <v>9</v>
      </c>
      <c r="K22" s="75">
        <f t="shared" si="4"/>
        <v>66</v>
      </c>
      <c r="L22" s="1"/>
      <c r="M22" s="76" t="s">
        <v>30</v>
      </c>
      <c r="N22" s="77"/>
      <c r="O22" s="77"/>
      <c r="P22" s="59">
        <v>94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111</v>
      </c>
      <c r="Q23" t="s">
        <v>94</v>
      </c>
    </row>
    <row r="24" spans="1:19" ht="15.75" thickBot="1">
      <c r="A24" s="82" t="s">
        <v>32</v>
      </c>
      <c r="B24" s="47"/>
      <c r="C24" s="47">
        <v>7</v>
      </c>
      <c r="D24" s="83">
        <f t="shared" ref="D24:D28" si="7">SUM(B24:C24)</f>
        <v>7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7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7</v>
      </c>
      <c r="D25" s="83">
        <f t="shared" si="7"/>
        <v>7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7</v>
      </c>
      <c r="L25" s="1"/>
      <c r="M25" s="80" t="s">
        <v>35</v>
      </c>
      <c r="N25" s="64"/>
      <c r="O25" s="64"/>
      <c r="P25" s="87" t="s">
        <v>113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3</v>
      </c>
      <c r="J26" s="83">
        <f t="shared" si="8"/>
        <v>3</v>
      </c>
      <c r="K26" s="40">
        <f t="shared" si="4"/>
        <v>4</v>
      </c>
      <c r="L26" s="89"/>
      <c r="M26" s="85" t="s">
        <v>37</v>
      </c>
      <c r="N26" s="3"/>
      <c r="O26" s="3"/>
      <c r="P26" s="90" t="s">
        <v>114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>
        <v>2</v>
      </c>
      <c r="J27" s="83">
        <f t="shared" si="8"/>
        <v>2</v>
      </c>
      <c r="K27" s="40">
        <f t="shared" si="4"/>
        <v>2</v>
      </c>
      <c r="L27" s="1"/>
      <c r="M27" s="191" t="s">
        <v>38</v>
      </c>
      <c r="N27" s="192"/>
      <c r="O27" s="192"/>
      <c r="P27" s="86" t="s">
        <v>115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5</v>
      </c>
      <c r="J28" s="95">
        <f t="shared" si="8"/>
        <v>5</v>
      </c>
      <c r="K28" s="96">
        <f t="shared" si="4"/>
        <v>21</v>
      </c>
      <c r="L28" s="1"/>
      <c r="M28" s="63" t="s">
        <v>40</v>
      </c>
      <c r="N28" s="97"/>
      <c r="O28" s="97"/>
      <c r="P28" s="98" t="s">
        <v>116</v>
      </c>
    </row>
    <row r="29" spans="1:19" ht="15.75" thickBot="1">
      <c r="A29" s="99" t="s">
        <v>41</v>
      </c>
      <c r="B29" s="100">
        <f t="shared" ref="B29:K29" si="9">B22+B28</f>
        <v>33</v>
      </c>
      <c r="C29" s="100">
        <f t="shared" si="9"/>
        <v>31</v>
      </c>
      <c r="D29" s="101">
        <f t="shared" si="9"/>
        <v>64</v>
      </c>
      <c r="E29" s="101">
        <f t="shared" si="9"/>
        <v>6</v>
      </c>
      <c r="F29" s="102">
        <f t="shared" si="9"/>
        <v>3</v>
      </c>
      <c r="G29" s="103">
        <f t="shared" si="9"/>
        <v>9</v>
      </c>
      <c r="H29" s="104">
        <f t="shared" si="9"/>
        <v>9</v>
      </c>
      <c r="I29" s="100">
        <f t="shared" si="9"/>
        <v>5</v>
      </c>
      <c r="J29" s="105">
        <f t="shared" si="9"/>
        <v>14</v>
      </c>
      <c r="K29" s="106">
        <f t="shared" si="9"/>
        <v>87</v>
      </c>
      <c r="L29" s="1"/>
      <c r="M29" s="80" t="s">
        <v>42</v>
      </c>
      <c r="N29" s="107"/>
      <c r="O29" s="108"/>
      <c r="P29" s="31">
        <v>486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48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18</v>
      </c>
      <c r="D32" s="112"/>
      <c r="E32" s="210" t="s">
        <v>109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66</v>
      </c>
      <c r="D33" s="112"/>
      <c r="E33" s="165" t="s">
        <v>110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117</v>
      </c>
      <c r="O34" s="124" t="s">
        <v>99</v>
      </c>
      <c r="P34" s="86" t="s">
        <v>118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107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100</v>
      </c>
      <c r="G36" s="86" t="s">
        <v>97</v>
      </c>
      <c r="H36" s="86" t="s">
        <v>97</v>
      </c>
      <c r="I36" s="128"/>
      <c r="J36" s="226" t="s">
        <v>105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100</v>
      </c>
      <c r="G37" s="86" t="s">
        <v>97</v>
      </c>
      <c r="H37" s="86" t="s">
        <v>97</v>
      </c>
      <c r="I37" s="129"/>
      <c r="J37" s="181" t="s">
        <v>106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102</v>
      </c>
      <c r="G38" s="86" t="s">
        <v>103</v>
      </c>
      <c r="H38" s="86" t="s">
        <v>97</v>
      </c>
      <c r="I38" s="130"/>
      <c r="J38" s="181" t="s">
        <v>98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102</v>
      </c>
      <c r="G39" s="86" t="s">
        <v>104</v>
      </c>
      <c r="H39" s="86" t="s">
        <v>97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100</v>
      </c>
      <c r="G40" s="86" t="s">
        <v>97</v>
      </c>
      <c r="H40" s="86" t="s">
        <v>97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1646</v>
      </c>
      <c r="F44" s="144">
        <v>2395</v>
      </c>
      <c r="G44" s="197" t="s">
        <v>65</v>
      </c>
      <c r="H44" s="198"/>
      <c r="I44" s="199"/>
      <c r="J44" s="141">
        <v>1981</v>
      </c>
      <c r="K44" s="145">
        <v>3271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42</v>
      </c>
      <c r="F45" s="144">
        <v>64</v>
      </c>
      <c r="G45" s="146" t="s">
        <v>30</v>
      </c>
      <c r="H45" s="147"/>
      <c r="I45" s="148"/>
      <c r="J45" s="44">
        <v>64</v>
      </c>
      <c r="K45" s="31">
        <v>94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685</v>
      </c>
      <c r="F46" s="144">
        <v>1268</v>
      </c>
      <c r="G46" s="231" t="s">
        <v>75</v>
      </c>
      <c r="H46" s="232"/>
      <c r="I46" s="233"/>
      <c r="J46" s="120">
        <v>542</v>
      </c>
      <c r="K46" s="120">
        <v>704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1125</v>
      </c>
      <c r="F47" s="144">
        <v>1753</v>
      </c>
      <c r="G47" s="150" t="s">
        <v>40</v>
      </c>
      <c r="H47" s="151"/>
      <c r="I47" s="152"/>
      <c r="J47" s="31">
        <v>729</v>
      </c>
      <c r="K47" s="31">
        <v>1356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136</v>
      </c>
      <c r="F48" s="144">
        <v>176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438</v>
      </c>
      <c r="K49" s="31">
        <v>614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453</v>
      </c>
      <c r="K50" s="31">
        <v>797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3634</v>
      </c>
      <c r="F51" s="160">
        <f>SUM(F44:F49)</f>
        <v>5656</v>
      </c>
      <c r="G51" s="167" t="s">
        <v>5</v>
      </c>
      <c r="H51" s="220"/>
      <c r="I51" s="168"/>
      <c r="J51" s="161">
        <f>SUM(J44:J50)</f>
        <v>4207</v>
      </c>
      <c r="K51" s="161">
        <f>SUM(K44:K50)</f>
        <v>6836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2023-11-13T06:25:09Z</dcterms:modified>
</cp:coreProperties>
</file>