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<sst xmlns="http://schemas.openxmlformats.org/spreadsheetml/2006/main" count="155" uniqueCount="119">
  <si>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</si>
  <si>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</si>
  <si>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</si>
  <si>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</si>
  <si>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</si>
  <si>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</si>
  <si>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</si>
  <si>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</si>
  <si>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</si>
  <si>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</si>
  <si>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</si>
  <si>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</si>
  <si>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</si>
  <si>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</si>
  <si>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</si>
  <si>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</si>
  <si>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</si>
  <si>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</si>
  <si>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</si>
  <si>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</si>
  <si>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</si>
  <si>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</si>
  <si>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</si>
  <si>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</si>
  <si>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</si>
  <si>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</si>
  <si>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</si>
  <si>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</si>
  <si>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</si>
  <si>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</si>
  <si>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</si>
  <si>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</si>
  <si>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</si>
  <si>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</si>
  <si>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</si>
  <si>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</si>
  <si>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</si>
  <si>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</si>
  <si>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</si>
  <si>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</si>
  <si>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</si>
  <si>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</si>
  <si>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</si>
  <si>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</si>
  <si>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</si>
  <si>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</si>
  <si>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</si>
  <si>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</si>
  <si>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</si>
  <si>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</si>
  <si>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</si>
  <si>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</si>
  <si>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</si>
  <si>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</si>
  <si>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</si>
  <si>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</si>
  <si>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</si>
  <si>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</si>
  <si>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</si>
  <si>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</si>
  <si>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</si>
  <si>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</si>
  <si>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</si>
  <si>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</si>
  <si>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</si>
  <si>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</si>
  <si>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</si>
  <si>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</si>
  <si>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</si>
  <si>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</si>
  <si>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</si>
  <si>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</si>
  <si>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</si>
  <si>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</si>
  <si>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</si>
  <si>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</si>
  <si>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</si>
  <si>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</si>
  <si>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</si>
  <si>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</si>
  <si>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</si>
  <si>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</si>
  <si>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</si>
  <si>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</si>
  <si>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</si>
  <si>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</si>
  <si>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</si>
  <si>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</si>
  <si>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</si>
  <si>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</si>
  <si>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</si>
  <si>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</si>
  <si>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</si>
  <si>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</si>
  <si>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</si>
  <si>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0</t>
  </si>
  <si>
    <t>346</t>
  </si>
  <si>
    <t>0900</t>
  </si>
  <si>
    <t>21/01/2023</t>
  </si>
  <si>
    <t>06</t>
  </si>
  <si>
    <t>0830</t>
  </si>
  <si>
    <t>07</t>
  </si>
  <si>
    <t>1000</t>
  </si>
  <si>
    <t xml:space="preserve">              VESSELS  PARTICULARS &amp;  CONTAINER   LYING  POSITION CLOSING AT 0800 Hrs. ON 22/01/2023</t>
  </si>
  <si>
    <t>22/01/2023</t>
  </si>
  <si>
    <t>READY:-CONT./04(NB-04),GI/ ,TANK/, FERT/,FOOD/ W/ForLightering-C/C-0</t>
  </si>
  <si>
    <t>W/For Docu :-GI/07,FOOD/04,SUGAR/04,SALT/0,FERT/01,TANK/07</t>
  </si>
  <si>
    <t>08</t>
  </si>
  <si>
    <t>1030</t>
  </si>
  <si>
    <t>5,12</t>
  </si>
  <si>
    <t>CCT-2</t>
  </si>
  <si>
    <t>D)  VACANT BERTH : 03</t>
  </si>
  <si>
    <t>91</t>
  </si>
  <si>
    <t>153</t>
  </si>
  <si>
    <t>403</t>
  </si>
  <si>
    <t>219</t>
  </si>
  <si>
    <t>7246</t>
  </si>
  <si>
    <t>1389</t>
  </si>
  <si>
    <t>1273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</si>
</sst>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zoomScale="90" zoomScaleNormal="90" workbookViewId="0">
      <selection activeCell="N39" sqref="N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103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98</v>
      </c>
      <c r="P11" s="130" t="s">
        <v>104</v>
      </c>
    </row>
    <row r="12" spans="1:18" ht="15.75" thickBot="1">
      <c r="A12" s="112" t="s">
        <v>13</v>
      </c>
      <c r="B12" s="107"/>
      <c r="C12" s="99">
        <v>4</v>
      </c>
      <c r="D12" s="140">
        <f t="shared" ref="D12:D21" si="0">SUM(B12:C12)</f>
        <v>4</v>
      </c>
      <c r="E12" s="136"/>
      <c r="F12" s="68"/>
      <c r="G12" s="159">
        <f>SUM(E12:F12)</f>
        <v>0</v>
      </c>
      <c r="H12" s="68">
        <v>7</v>
      </c>
      <c r="I12" s="68"/>
      <c r="J12" s="134">
        <f t="shared" ref="J12:J21" si="1">SUM(H12:I12)</f>
        <v>7</v>
      </c>
      <c r="K12" s="89">
        <f t="shared" ref="K12:K19" si="2">D12+G12+J12</f>
        <v>11</v>
      </c>
      <c r="L12" s="3"/>
      <c r="M12" s="182">
        <v>53518</v>
      </c>
      <c r="N12" s="183"/>
      <c r="O12" s="170">
        <v>27789</v>
      </c>
      <c r="P12" s="100">
        <v>29945</v>
      </c>
      <c r="R12" t="s">
        <v>82</v>
      </c>
    </row>
    <row r="13" spans="1:18">
      <c r="A13" s="113" t="s">
        <v>14</v>
      </c>
      <c r="B13" s="108">
        <v>7</v>
      </c>
      <c r="C13" s="90">
        <v>7</v>
      </c>
      <c r="D13" s="140">
        <f t="shared" si="0"/>
        <v>14</v>
      </c>
      <c r="E13" s="137"/>
      <c r="F13" s="90">
        <v>1</v>
      </c>
      <c r="G13" s="159">
        <f>SUM(E13:F13)</f>
        <v>1</v>
      </c>
      <c r="H13" s="90">
        <v>3</v>
      </c>
      <c r="I13" s="90"/>
      <c r="J13" s="134">
        <f t="shared" si="1"/>
        <v>3</v>
      </c>
      <c r="K13" s="90">
        <f t="shared" si="2"/>
        <v>18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4</v>
      </c>
      <c r="D14" s="141">
        <f>B14+C14</f>
        <v>7</v>
      </c>
      <c r="E14" s="138">
        <v>1</v>
      </c>
      <c r="F14" s="90"/>
      <c r="G14" s="160">
        <f t="shared" ref="G14:G20" si="3">SUM(E14:F14)</f>
        <v>1</v>
      </c>
      <c r="H14" s="90"/>
      <c r="I14" s="90"/>
      <c r="J14" s="134">
        <f t="shared" si="1"/>
        <v>0</v>
      </c>
      <c r="K14" s="90">
        <f t="shared" si="2"/>
        <v>8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1</v>
      </c>
      <c r="C15" s="90">
        <v>1</v>
      </c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192" t="s">
        <v>17</v>
      </c>
      <c r="N15" s="193"/>
      <c r="O15" s="130" t="s">
        <v>98</v>
      </c>
      <c r="P15" s="130" t="s">
        <v>104</v>
      </c>
    </row>
    <row r="16" spans="1:18" ht="15.75" thickBot="1">
      <c r="A16" s="113" t="s">
        <v>18</v>
      </c>
      <c r="B16" s="108">
        <v>10</v>
      </c>
      <c r="C16" s="90"/>
      <c r="D16" s="142">
        <f t="shared" si="0"/>
        <v>10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11</v>
      </c>
      <c r="L16" s="3"/>
      <c r="M16" s="173" t="s">
        <v>19</v>
      </c>
      <c r="N16" s="174"/>
      <c r="O16" s="170">
        <v>2054</v>
      </c>
      <c r="P16" s="169">
        <v>1651</v>
      </c>
    </row>
    <row r="17" spans="1:18" ht="15.75" thickBot="1">
      <c r="A17" s="113" t="s">
        <v>20</v>
      </c>
      <c r="B17" s="108">
        <v>1</v>
      </c>
      <c r="C17" s="90">
        <v>4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>
        <v>1</v>
      </c>
      <c r="C18" s="90"/>
      <c r="D18" s="142">
        <f t="shared" si="0"/>
        <v>1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1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5160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2648</v>
      </c>
    </row>
    <row r="21" spans="1:18" ht="15.75" thickBot="1">
      <c r="A21" s="114" t="s">
        <v>27</v>
      </c>
      <c r="B21" s="109">
        <v>3</v>
      </c>
      <c r="C21" s="121">
        <v>7</v>
      </c>
      <c r="D21" s="142">
        <f t="shared" si="0"/>
        <v>10</v>
      </c>
      <c r="E21" s="124">
        <v>1</v>
      </c>
      <c r="F21" s="61"/>
      <c r="G21" s="161">
        <f>SUM(E21:F21)</f>
        <v>1</v>
      </c>
      <c r="H21" s="121"/>
      <c r="I21" s="121"/>
      <c r="J21" s="134">
        <f t="shared" si="1"/>
        <v>0</v>
      </c>
      <c r="K21" s="90">
        <f t="shared" ref="K21:K28" si="4">D21+G21+J21</f>
        <v>11</v>
      </c>
      <c r="L21" s="3"/>
      <c r="M21" s="34" t="s">
        <v>28</v>
      </c>
      <c r="N21" s="35"/>
      <c r="O21" s="36"/>
      <c r="P21" s="93">
        <f>SUM(P19:P20)</f>
        <v>7808</v>
      </c>
      <c r="R21" t="s">
        <v>0</v>
      </c>
    </row>
    <row r="22" spans="1:18" ht="15.75" thickBot="1">
      <c r="A22" s="115" t="s">
        <v>29</v>
      </c>
      <c r="B22" s="110">
        <f>SUM(B12:B21)</f>
        <v>26</v>
      </c>
      <c r="C22" s="110">
        <f>SUM(C12:C21)</f>
        <v>27</v>
      </c>
      <c r="D22" s="135">
        <f>SUM(B22:C22)</f>
        <v>53</v>
      </c>
      <c r="E22" s="125">
        <f t="shared" ref="E22:J22" si="5">SUM(E12:E21)</f>
        <v>2</v>
      </c>
      <c r="F22" s="67">
        <f t="shared" si="5"/>
        <v>1</v>
      </c>
      <c r="G22" s="110">
        <f t="shared" si="5"/>
        <v>3</v>
      </c>
      <c r="H22" s="67">
        <f t="shared" si="5"/>
        <v>11</v>
      </c>
      <c r="I22" s="67">
        <f t="shared" si="5"/>
        <v>0</v>
      </c>
      <c r="J22" s="135">
        <f t="shared" si="5"/>
        <v>11</v>
      </c>
      <c r="K22" s="67">
        <f t="shared" si="4"/>
        <v>67</v>
      </c>
      <c r="L22" s="3"/>
      <c r="M22" s="37" t="s">
        <v>30</v>
      </c>
      <c r="N22" s="38"/>
      <c r="O22" s="39"/>
      <c r="P22" s="148">
        <v>108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113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114</v>
      </c>
    </row>
    <row r="25" spans="1:18" ht="15.75" thickBot="1">
      <c r="A25" s="117" t="s">
        <v>34</v>
      </c>
      <c r="B25" s="90"/>
      <c r="C25" s="90">
        <v>6</v>
      </c>
      <c r="D25" s="133">
        <f t="shared" si="7"/>
        <v>6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6</v>
      </c>
      <c r="L25" s="3"/>
      <c r="M25" s="40" t="s">
        <v>35</v>
      </c>
      <c r="N25" s="41"/>
      <c r="O25" s="42"/>
      <c r="P25" s="149" t="s">
        <v>115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2</v>
      </c>
      <c r="G26" s="160">
        <f t="shared" si="6"/>
        <v>2</v>
      </c>
      <c r="H26" s="121"/>
      <c r="I26" s="121">
        <v>6</v>
      </c>
      <c r="J26" s="133">
        <f t="shared" si="8"/>
        <v>6</v>
      </c>
      <c r="K26" s="68">
        <f t="shared" si="4"/>
        <v>8</v>
      </c>
      <c r="L26" s="13"/>
      <c r="M26" s="40" t="s">
        <v>37</v>
      </c>
      <c r="N26" s="41"/>
      <c r="O26" s="42"/>
      <c r="P26" s="150" t="s">
        <v>112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116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23</v>
      </c>
      <c r="D28" s="110">
        <f t="shared" si="7"/>
        <v>23</v>
      </c>
      <c r="E28" s="110">
        <v>0</v>
      </c>
      <c r="F28" s="106">
        <f>SUM(F23:F27)</f>
        <v>2</v>
      </c>
      <c r="G28" s="66">
        <f t="shared" si="6"/>
        <v>2</v>
      </c>
      <c r="H28" s="66">
        <f>SUM(H23:H27)</f>
        <v>0</v>
      </c>
      <c r="I28" s="67">
        <f>SUM(I23:I27)</f>
        <v>6</v>
      </c>
      <c r="J28" s="144">
        <f t="shared" si="8"/>
        <v>6</v>
      </c>
      <c r="K28" s="70">
        <f t="shared" si="4"/>
        <v>31</v>
      </c>
      <c r="L28" s="3"/>
      <c r="M28" s="31" t="s">
        <v>40</v>
      </c>
      <c r="N28" s="32"/>
      <c r="O28" s="33"/>
      <c r="P28" s="151" t="s">
        <v>117</v>
      </c>
    </row>
    <row r="29" spans="1:18" ht="15.75" thickBot="1">
      <c r="A29" s="120" t="s">
        <v>41</v>
      </c>
      <c r="B29" s="128">
        <f t="shared" ref="B29:K29" si="9">B22+B28</f>
        <v>26</v>
      </c>
      <c r="C29" s="128">
        <f t="shared" si="9"/>
        <v>50</v>
      </c>
      <c r="D29" s="127">
        <f t="shared" si="9"/>
        <v>76</v>
      </c>
      <c r="E29" s="127">
        <f t="shared" si="9"/>
        <v>2</v>
      </c>
      <c r="F29" s="111">
        <f t="shared" si="9"/>
        <v>3</v>
      </c>
      <c r="G29" s="71">
        <f t="shared" si="9"/>
        <v>5</v>
      </c>
      <c r="H29" s="126">
        <f t="shared" si="9"/>
        <v>11</v>
      </c>
      <c r="I29" s="128">
        <f t="shared" si="9"/>
        <v>6</v>
      </c>
      <c r="J29" s="145">
        <f t="shared" si="9"/>
        <v>17</v>
      </c>
      <c r="K29" s="72">
        <f t="shared" si="9"/>
        <v>98</v>
      </c>
      <c r="L29" s="3"/>
      <c r="M29" s="55" t="s">
        <v>42</v>
      </c>
      <c r="N29" s="43"/>
      <c r="O29" s="44"/>
      <c r="P29" s="14">
        <v>290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39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28</v>
      </c>
      <c r="D32" s="102"/>
      <c r="E32" s="217" t="s">
        <v>105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67</v>
      </c>
      <c r="D33" s="102"/>
      <c r="E33" s="171" t="s">
        <v>106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95</v>
      </c>
      <c r="O34" s="96" t="s">
        <v>96</v>
      </c>
      <c r="P34" s="19" t="s">
        <v>118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111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101</v>
      </c>
      <c r="G36" s="19" t="s">
        <v>102</v>
      </c>
      <c r="H36" s="19" t="s">
        <v>92</v>
      </c>
      <c r="I36" s="22"/>
      <c r="J36" s="235" t="s">
        <v>109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99</v>
      </c>
      <c r="G37" s="19" t="s">
        <v>100</v>
      </c>
      <c r="H37" s="19" t="s">
        <v>92</v>
      </c>
      <c r="I37" s="152"/>
      <c r="J37" s="187" t="s">
        <v>110</v>
      </c>
      <c r="K37" s="188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107</v>
      </c>
      <c r="G38" s="19" t="s">
        <v>97</v>
      </c>
      <c r="H38" s="19" t="s">
        <v>92</v>
      </c>
      <c r="I38" s="153"/>
      <c r="J38" s="187"/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107</v>
      </c>
      <c r="G39" s="19" t="s">
        <v>108</v>
      </c>
      <c r="H39" s="19" t="s">
        <v>92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95</v>
      </c>
      <c r="G40" s="19" t="s">
        <v>92</v>
      </c>
      <c r="H40" s="19" t="s">
        <v>92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3013</v>
      </c>
      <c r="F44" s="14">
        <v>5160</v>
      </c>
      <c r="G44" s="204" t="s">
        <v>65</v>
      </c>
      <c r="H44" s="205"/>
      <c r="I44" s="205"/>
      <c r="J44" s="46">
        <v>1749</v>
      </c>
      <c r="K44" s="168">
        <v>2648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112</v>
      </c>
      <c r="F45" s="147" t="s">
        <v>113</v>
      </c>
      <c r="G45" s="10" t="s">
        <v>30</v>
      </c>
      <c r="H45" s="11"/>
      <c r="I45" s="163"/>
      <c r="J45" s="14">
        <v>61</v>
      </c>
      <c r="K45" s="14">
        <v>108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361</v>
      </c>
      <c r="F46" s="14">
        <v>674</v>
      </c>
      <c r="G46" s="238" t="s">
        <v>77</v>
      </c>
      <c r="H46" s="239"/>
      <c r="I46" s="240"/>
      <c r="J46" s="14">
        <v>75</v>
      </c>
      <c r="K46" s="14">
        <v>140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479</v>
      </c>
      <c r="F47" s="14">
        <v>489</v>
      </c>
      <c r="G47" s="7" t="s">
        <v>40</v>
      </c>
      <c r="H47" s="8"/>
      <c r="I47" s="9"/>
      <c r="J47" s="14">
        <v>781</v>
      </c>
      <c r="K47" s="14">
        <v>1389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69</v>
      </c>
      <c r="K48" s="14">
        <v>100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371</v>
      </c>
      <c r="K49" s="14">
        <v>531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650</v>
      </c>
      <c r="K50" s="14">
        <v>980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3853</v>
      </c>
      <c r="F51" s="91">
        <f>SUM(F44:F49)</f>
        <v>6323</v>
      </c>
      <c r="G51" s="227" t="s">
        <v>5</v>
      </c>
      <c r="H51" s="228"/>
      <c r="I51" s="229"/>
      <c r="J51" s="92">
        <f>SUM(J44:J50)</f>
        <v>3756</v>
      </c>
      <c r="K51" s="92">
        <f>SUM(K44:K50)</f>
        <v>5896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2023-01-22T06:29:51Z</dcterms:modified>
</cp:coreProperties>
</file>