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<sst xmlns="http://schemas.openxmlformats.org/spreadsheetml/2006/main" count="166" uniqueCount="124">
  <si>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</si>
  <si>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</si>
  <si>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</si>
  <si>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</si>
  <si>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</si>
  <si>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</si>
  <si>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</si>
  <si>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</si>
  <si>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</si>
  <si>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</si>
  <si>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</si>
  <si>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</si>
  <si>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</si>
  <si>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</si>
  <si>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</si>
  <si>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</si>
  <si>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</si>
  <si>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</si>
  <si>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</si>
  <si>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</si>
  <si>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</si>
  <si>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</si>
  <si>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</si>
  <si>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</si>
  <si>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</si>
  <si>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</si>
  <si>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</si>
  <si>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</si>
  <si>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</si>
  <si>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</si>
  <si>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</si>
  <si>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</si>
  <si>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</si>
  <si>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</si>
  <si>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</si>
  <si>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</si>
  <si>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</si>
  <si>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</si>
  <si>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</si>
  <si>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</si>
  <si>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</si>
  <si>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</si>
  <si>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</si>
  <si>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</si>
  <si>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</si>
  <si>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</si>
  <si>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</si>
  <si>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</si>
  <si>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</si>
  <si>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</si>
  <si>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</si>
  <si>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</si>
  <si>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</si>
  <si>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</si>
  <si>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</si>
  <si>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</si>
  <si>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</si>
  <si>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</si>
  <si>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</si>
  <si>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</si>
  <si>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</si>
  <si>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</si>
  <si>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</si>
  <si>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</si>
  <si>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</si>
  <si>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</si>
  <si>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</si>
  <si>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</si>
  <si>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</si>
  <si>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</si>
  <si>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</si>
  <si>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</si>
  <si>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</si>
  <si>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</si>
  <si>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</si>
  <si>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</si>
  <si>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</si>
  <si>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</si>
  <si>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</si>
  <si>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</si>
  <si>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</si>
  <si>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</si>
  <si>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</si>
  <si>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</si>
  <si>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</si>
  <si>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</si>
  <si>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</si>
  <si>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</si>
  <si>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</si>
  <si>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</si>
  <si>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</si>
  <si>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</si>
  <si>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</si>
  <si>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</si>
  <si>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</si>
  <si>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</si>
  <si>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</si>
  <si>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</si>
  <si>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</si>
  <si>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</si>
  <si>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</si>
  <si>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08</t>
  </si>
  <si>
    <t>NCT-1</t>
  </si>
  <si>
    <t>26/09/2023</t>
  </si>
  <si>
    <t>06</t>
  </si>
  <si>
    <t>0700</t>
  </si>
  <si>
    <t>0830</t>
  </si>
  <si>
    <t xml:space="preserve">              VESSELS  PARTICULARS &amp;  CONTAINER   LYING  POSITION CLOSING AT 0800 Hrs. ON 27/09/2023</t>
  </si>
  <si>
    <t>27/09/2023</t>
  </si>
  <si>
    <t>READY:-CONT./0(NB-0),GI/0 ,TANK/, FERT/,FOOD/ W/ForLightering-C/C-02</t>
  </si>
  <si>
    <t>W/For Docu :-GI/08, FOOD/03, FERTI/01, SUGAR/01, SALT/0, TANK/06</t>
  </si>
  <si>
    <t xml:space="preserve"> 5, 7, 12</t>
  </si>
  <si>
    <t>D)  VACANT BERTH : 05</t>
  </si>
  <si>
    <t>89</t>
  </si>
  <si>
    <t>68</t>
  </si>
  <si>
    <t>5</t>
  </si>
  <si>
    <t>214</t>
  </si>
  <si>
    <t>8522</t>
  </si>
  <si>
    <t>1150</t>
  </si>
  <si>
    <t>17</t>
  </si>
  <si>
    <t>1442</t>
  </si>
  <si>
    <t>01</t>
  </si>
  <si>
    <t>0800</t>
  </si>
  <si>
    <t>0930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</si>
</sst>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M38" sqref="M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90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107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103</v>
      </c>
      <c r="P11" s="33" t="s">
        <v>108</v>
      </c>
    </row>
    <row r="12" spans="1:18" ht="16.5" thickBot="1">
      <c r="A12" s="34" t="s">
        <v>13</v>
      </c>
      <c r="B12" s="35"/>
      <c r="C12" s="36">
        <v>0</v>
      </c>
      <c r="D12" s="37">
        <f t="shared" ref="D12:D21" si="0">SUM(B12:C12)</f>
        <v>0</v>
      </c>
      <c r="E12" s="38"/>
      <c r="F12" s="39"/>
      <c r="G12" s="40">
        <f>SUM(E12:F12)</f>
        <v>0</v>
      </c>
      <c r="H12" s="39">
        <v>9</v>
      </c>
      <c r="I12" s="39"/>
      <c r="J12" s="41">
        <f t="shared" ref="J12:J21" si="1">SUM(H12:I12)</f>
        <v>9</v>
      </c>
      <c r="K12" s="42">
        <f t="shared" ref="K12:K19" si="2">D12+G12+J12</f>
        <v>9</v>
      </c>
      <c r="L12" s="19"/>
      <c r="M12" s="183">
        <v>53518</v>
      </c>
      <c r="N12" s="184"/>
      <c r="O12" s="171">
        <v>32305</v>
      </c>
      <c r="P12" s="43">
        <v>32838</v>
      </c>
      <c r="R12" t="s">
        <v>80</v>
      </c>
    </row>
    <row r="13" spans="1:18" ht="15.75">
      <c r="A13" s="44" t="s">
        <v>14</v>
      </c>
      <c r="B13" s="45">
        <v>13</v>
      </c>
      <c r="C13" s="46">
        <v>8</v>
      </c>
      <c r="D13" s="37">
        <f t="shared" si="0"/>
        <v>21</v>
      </c>
      <c r="E13" s="47"/>
      <c r="F13" s="46"/>
      <c r="G13" s="40">
        <f>SUM(E13:F13)</f>
        <v>0</v>
      </c>
      <c r="H13" s="46">
        <v>6</v>
      </c>
      <c r="I13" s="46"/>
      <c r="J13" s="41">
        <f t="shared" si="1"/>
        <v>6</v>
      </c>
      <c r="K13" s="46">
        <f t="shared" si="2"/>
        <v>27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7</v>
      </c>
      <c r="C14" s="46">
        <v>3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>
        <v>1</v>
      </c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193" t="s">
        <v>17</v>
      </c>
      <c r="N15" s="194"/>
      <c r="O15" s="33" t="s">
        <v>103</v>
      </c>
      <c r="P15" s="33" t="s">
        <v>108</v>
      </c>
    </row>
    <row r="16" spans="1:18" ht="16.5" thickBot="1">
      <c r="A16" s="44" t="s">
        <v>18</v>
      </c>
      <c r="B16" s="45">
        <v>12</v>
      </c>
      <c r="C16" s="46">
        <v>2</v>
      </c>
      <c r="D16" s="52">
        <f t="shared" si="0"/>
        <v>14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14</v>
      </c>
      <c r="L16" s="19"/>
      <c r="M16" s="174" t="s">
        <v>19</v>
      </c>
      <c r="N16" s="175"/>
      <c r="O16" s="171">
        <v>4144</v>
      </c>
      <c r="P16" s="170">
        <v>4630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195" t="s">
        <v>22</v>
      </c>
      <c r="N18" s="196"/>
      <c r="O18" s="196"/>
      <c r="P18" s="197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4536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2779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6</v>
      </c>
      <c r="D21" s="52">
        <f t="shared" si="0"/>
        <v>8</v>
      </c>
      <c r="E21" s="66">
        <v>2</v>
      </c>
      <c r="F21" s="67"/>
      <c r="G21" s="68">
        <f>SUM(E21:F21)</f>
        <v>2</v>
      </c>
      <c r="H21" s="60"/>
      <c r="I21" s="60"/>
      <c r="J21" s="41">
        <f t="shared" si="1"/>
        <v>0</v>
      </c>
      <c r="K21" s="46">
        <f t="shared" ref="K21:K28" si="4">D21+G21+J21</f>
        <v>10</v>
      </c>
      <c r="L21" s="19"/>
      <c r="M21" s="55" t="s">
        <v>28</v>
      </c>
      <c r="N21" s="69"/>
      <c r="O21" s="70"/>
      <c r="P21" s="71">
        <f>SUM(P19:P20)</f>
        <v>7315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37</v>
      </c>
      <c r="C22" s="73">
        <f>SUM(C12:C21)</f>
        <v>21</v>
      </c>
      <c r="D22" s="74">
        <f>SUM(B22:C22)</f>
        <v>58</v>
      </c>
      <c r="E22" s="75">
        <f t="shared" ref="E22:J22" si="5">SUM(E12:E21)</f>
        <v>2</v>
      </c>
      <c r="F22" s="76">
        <f t="shared" si="5"/>
        <v>0</v>
      </c>
      <c r="G22" s="73">
        <f t="shared" si="5"/>
        <v>2</v>
      </c>
      <c r="H22" s="76">
        <f t="shared" si="5"/>
        <v>15</v>
      </c>
      <c r="I22" s="76">
        <f t="shared" si="5"/>
        <v>0</v>
      </c>
      <c r="J22" s="74">
        <f t="shared" si="5"/>
        <v>15</v>
      </c>
      <c r="K22" s="76">
        <f t="shared" si="4"/>
        <v>75</v>
      </c>
      <c r="L22" s="19"/>
      <c r="M22" s="77" t="s">
        <v>30</v>
      </c>
      <c r="N22" s="78"/>
      <c r="O22" s="79"/>
      <c r="P22" s="80">
        <v>162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113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114</v>
      </c>
    </row>
    <row r="25" spans="1:18" ht="16.5" thickBot="1">
      <c r="A25" s="85" t="s">
        <v>34</v>
      </c>
      <c r="B25" s="46"/>
      <c r="C25" s="46">
        <v>11</v>
      </c>
      <c r="D25" s="86">
        <f t="shared" si="7"/>
        <v>11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11</v>
      </c>
      <c r="L25" s="19"/>
      <c r="M25" s="83" t="s">
        <v>35</v>
      </c>
      <c r="N25" s="63"/>
      <c r="O25" s="64"/>
      <c r="P25" s="92" t="s">
        <v>115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116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117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15</v>
      </c>
      <c r="D28" s="73">
        <f t="shared" si="7"/>
        <v>15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15</v>
      </c>
      <c r="L28" s="19"/>
      <c r="M28" s="62" t="s">
        <v>40</v>
      </c>
      <c r="N28" s="102"/>
      <c r="O28" s="103"/>
      <c r="P28" s="104" t="s">
        <v>118</v>
      </c>
    </row>
    <row r="29" spans="1:18" ht="16.5" thickBot="1">
      <c r="A29" s="105" t="s">
        <v>41</v>
      </c>
      <c r="B29" s="106">
        <f t="shared" ref="B29:K29" si="9">B22+B28</f>
        <v>37</v>
      </c>
      <c r="C29" s="106">
        <f t="shared" si="9"/>
        <v>36</v>
      </c>
      <c r="D29" s="107">
        <f t="shared" si="9"/>
        <v>73</v>
      </c>
      <c r="E29" s="107">
        <f t="shared" si="9"/>
        <v>2</v>
      </c>
      <c r="F29" s="108">
        <f t="shared" si="9"/>
        <v>0</v>
      </c>
      <c r="G29" s="109">
        <f t="shared" si="9"/>
        <v>2</v>
      </c>
      <c r="H29" s="110">
        <f t="shared" si="9"/>
        <v>15</v>
      </c>
      <c r="I29" s="106">
        <f t="shared" si="9"/>
        <v>0</v>
      </c>
      <c r="J29" s="111">
        <f t="shared" si="9"/>
        <v>15</v>
      </c>
      <c r="K29" s="112">
        <f t="shared" si="9"/>
        <v>90</v>
      </c>
      <c r="L29" s="19"/>
      <c r="M29" s="83" t="s">
        <v>42</v>
      </c>
      <c r="N29" s="113"/>
      <c r="O29" s="114"/>
      <c r="P29" s="30">
        <v>436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54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8" ht="16.5" thickBot="1">
      <c r="A32" s="216" t="s">
        <v>44</v>
      </c>
      <c r="B32" s="217"/>
      <c r="C32" s="123">
        <f>C22+F22+I22</f>
        <v>21</v>
      </c>
      <c r="D32" s="119"/>
      <c r="E32" s="218" t="s">
        <v>109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4" t="s">
        <v>48</v>
      </c>
      <c r="B33" s="175"/>
      <c r="C33" s="100">
        <f>SUM(C31:C32)</f>
        <v>75</v>
      </c>
      <c r="D33" s="119"/>
      <c r="E33" s="172" t="s">
        <v>110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119</v>
      </c>
      <c r="O34" s="131" t="s">
        <v>96</v>
      </c>
      <c r="P34" s="91" t="s">
        <v>120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112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104</v>
      </c>
      <c r="G36" s="91" t="s">
        <v>105</v>
      </c>
      <c r="H36" s="91" t="s">
        <v>100</v>
      </c>
      <c r="I36" s="134"/>
      <c r="J36" s="234" t="s">
        <v>111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104</v>
      </c>
      <c r="G37" s="91" t="s">
        <v>106</v>
      </c>
      <c r="H37" s="91" t="s">
        <v>100</v>
      </c>
      <c r="I37" s="135"/>
      <c r="J37" s="188" t="s">
        <v>99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104</v>
      </c>
      <c r="G38" s="91" t="s">
        <v>122</v>
      </c>
      <c r="H38" s="91" t="s">
        <v>100</v>
      </c>
      <c r="I38" s="136"/>
      <c r="J38" s="188" t="s">
        <v>102</v>
      </c>
      <c r="K38" s="189"/>
      <c r="L38" s="19"/>
      <c r="M38" s="137"/>
      <c r="N38" s="117" t="s">
        <v>94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101</v>
      </c>
      <c r="G39" s="91" t="s">
        <v>123</v>
      </c>
      <c r="H39" s="91" t="s">
        <v>100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121</v>
      </c>
      <c r="G40" s="91" t="s">
        <v>122</v>
      </c>
      <c r="H40" s="91" t="s">
        <v>100</v>
      </c>
      <c r="I40" s="138"/>
      <c r="J40" s="188"/>
      <c r="K40" s="189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3090</v>
      </c>
      <c r="F44" s="151">
        <v>4536</v>
      </c>
      <c r="G44" s="205" t="s">
        <v>65</v>
      </c>
      <c r="H44" s="206"/>
      <c r="I44" s="207"/>
      <c r="J44" s="148">
        <v>1969</v>
      </c>
      <c r="K44" s="152">
        <v>2779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46</v>
      </c>
      <c r="F45" s="151">
        <v>89</v>
      </c>
      <c r="G45" s="153" t="s">
        <v>30</v>
      </c>
      <c r="H45" s="154"/>
      <c r="I45" s="155"/>
      <c r="J45" s="43">
        <v>114</v>
      </c>
      <c r="K45" s="30">
        <v>162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581</v>
      </c>
      <c r="F46" s="151">
        <v>941</v>
      </c>
      <c r="G46" s="239" t="s">
        <v>75</v>
      </c>
      <c r="H46" s="240"/>
      <c r="I46" s="241"/>
      <c r="J46" s="127">
        <v>356</v>
      </c>
      <c r="K46" s="127">
        <v>613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1037</v>
      </c>
      <c r="F47" s="151">
        <v>1306</v>
      </c>
      <c r="G47" s="157" t="s">
        <v>40</v>
      </c>
      <c r="H47" s="158"/>
      <c r="I47" s="159"/>
      <c r="J47" s="30">
        <v>721</v>
      </c>
      <c r="K47" s="30">
        <v>1150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1013</v>
      </c>
      <c r="K49" s="30">
        <v>1528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1616</v>
      </c>
      <c r="K50" s="30">
        <v>2489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4754</v>
      </c>
      <c r="F51" s="167">
        <f>SUM(F44:F49)</f>
        <v>6872</v>
      </c>
      <c r="G51" s="174" t="s">
        <v>5</v>
      </c>
      <c r="H51" s="228"/>
      <c r="I51" s="175"/>
      <c r="J51" s="168">
        <f>SUM(J44:J50)</f>
        <v>5789</v>
      </c>
      <c r="K51" s="168">
        <f>SUM(K44:K50)</f>
        <v>8721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2023-09-27T06:23:17Z</dcterms:modified>
</cp:coreProperties>
</file>