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<sst xmlns="http://schemas.openxmlformats.org/spreadsheetml/2006/main" count="167" uniqueCount="120">
  <si>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</si>
  <si>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</si>
  <si>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</si>
  <si>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</si>
  <si>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</si>
  <si>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</si>
  <si>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</si>
  <si>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</si>
  <si>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</si>
  <si>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</si>
  <si>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</si>
  <si>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</si>
  <si>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</si>
  <si>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</si>
  <si>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</si>
  <si>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</si>
  <si>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</si>
  <si>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</si>
  <si>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</si>
  <si>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</si>
  <si>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</si>
  <si>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</si>
  <si>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</si>
  <si>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</si>
  <si>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</si>
  <si>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</si>
  <si>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</si>
  <si>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</si>
  <si>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</si>
  <si>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</si>
  <si>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</si>
  <si>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</si>
  <si>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</si>
  <si>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</si>
  <si>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</si>
  <si>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</si>
  <si>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</si>
  <si>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</si>
  <si>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</si>
  <si>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</si>
  <si>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</si>
  <si>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</si>
  <si>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</si>
  <si>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</si>
  <si>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</si>
  <si>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</si>
  <si>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</si>
  <si>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</si>
  <si>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</si>
  <si>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</si>
  <si>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</si>
  <si>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</si>
  <si>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</si>
  <si>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</si>
  <si>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</si>
  <si>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</si>
  <si>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</si>
  <si>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</si>
  <si>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</si>
  <si>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</si>
  <si>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</si>
  <si>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</si>
  <si>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</si>
  <si>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</si>
  <si>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</si>
  <si>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</si>
  <si>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</si>
  <si>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</si>
  <si>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</si>
  <si>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</si>
  <si>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</si>
  <si>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</si>
  <si>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</si>
  <si>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</si>
  <si>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</si>
  <si>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</si>
  <si>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</si>
  <si>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</si>
  <si>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</si>
  <si>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</si>
  <si>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</si>
  <si>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</si>
  <si>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</si>
  <si>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</si>
  <si>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</si>
  <si>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</si>
  <si>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</si>
  <si>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</si>
  <si>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</si>
  <si>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</si>
  <si>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</si>
  <si>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</si>
  <si>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</si>
  <si>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</si>
  <si>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</si>
  <si>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</si>
  <si>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</si>
  <si>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</t>
  </si>
  <si>
    <t>08</t>
  </si>
  <si>
    <t>25/03/2024</t>
  </si>
  <si>
    <t>04</t>
  </si>
  <si>
    <t>1030</t>
  </si>
  <si>
    <t xml:space="preserve">              VESSELS  PARTICULARS &amp;  CONTAINER   LYING  POSITION CLOSING AT 0800 Hrs. ON 26/03/2024</t>
  </si>
  <si>
    <t>26/03/2024</t>
  </si>
  <si>
    <t>141</t>
  </si>
  <si>
    <t>372</t>
  </si>
  <si>
    <t>1266</t>
  </si>
  <si>
    <t>READY:-CONT./02(NB-02),GI/0 ,TANK/, FERT/,FOOD/ W/ForLightering-C/C-/02</t>
  </si>
  <si>
    <t>W/For Docu :-GI/04, FOOD/04, FERTI/0, SUGAR/01 , SALT/00, TANK/09</t>
  </si>
  <si>
    <t>06</t>
  </si>
  <si>
    <t>01</t>
  </si>
  <si>
    <t>0930</t>
  </si>
  <si>
    <t>1100</t>
  </si>
  <si>
    <t>5,8, 11, 12, 13</t>
  </si>
  <si>
    <t>D)  VACANT BERTH :06</t>
  </si>
  <si>
    <t>126</t>
  </si>
  <si>
    <t>70</t>
  </si>
  <si>
    <t>174</t>
  </si>
  <si>
    <t>8640</t>
  </si>
  <si>
    <t>639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</si>
</sst>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Q40" sqref="Q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102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99</v>
      </c>
      <c r="P11" s="34" t="s">
        <v>103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5</v>
      </c>
      <c r="I12" s="40"/>
      <c r="J12" s="42">
        <f t="shared" ref="J12:J21" si="1">SUM(H12:I12)</f>
        <v>5</v>
      </c>
      <c r="K12" s="43">
        <f t="shared" ref="K12:K19" si="2">D12+G12+J12</f>
        <v>7</v>
      </c>
      <c r="L12" s="1"/>
      <c r="M12" s="221">
        <v>53518</v>
      </c>
      <c r="N12" s="222"/>
      <c r="O12" s="168">
        <v>32896</v>
      </c>
      <c r="P12" s="44">
        <v>30354</v>
      </c>
      <c r="R12" t="s">
        <v>79</v>
      </c>
    </row>
    <row r="13" spans="1:18">
      <c r="A13" s="45" t="s">
        <v>14</v>
      </c>
      <c r="B13" s="46">
        <v>5</v>
      </c>
      <c r="C13" s="47">
        <v>4</v>
      </c>
      <c r="D13" s="38">
        <f t="shared" si="0"/>
        <v>9</v>
      </c>
      <c r="E13" s="48">
        <v>1</v>
      </c>
      <c r="F13" s="47"/>
      <c r="G13" s="41">
        <f>SUM(E13:F13)</f>
        <v>1</v>
      </c>
      <c r="H13" s="47">
        <v>5</v>
      </c>
      <c r="I13" s="47"/>
      <c r="J13" s="42">
        <f t="shared" si="1"/>
        <v>5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4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226" t="s">
        <v>17</v>
      </c>
      <c r="N15" s="227"/>
      <c r="O15" s="34" t="s">
        <v>99</v>
      </c>
      <c r="P15" s="34" t="s">
        <v>103</v>
      </c>
    </row>
    <row r="16" spans="1:18" ht="15.75" thickBot="1">
      <c r="A16" s="45" t="s">
        <v>18</v>
      </c>
      <c r="B16" s="46">
        <v>22</v>
      </c>
      <c r="C16" s="47">
        <v>2</v>
      </c>
      <c r="D16" s="53">
        <f t="shared" si="0"/>
        <v>24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24</v>
      </c>
      <c r="L16" s="1"/>
      <c r="M16" s="169" t="s">
        <v>19</v>
      </c>
      <c r="N16" s="171"/>
      <c r="O16" s="168">
        <v>3077</v>
      </c>
      <c r="P16" s="166">
        <v>4677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2012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3107</v>
      </c>
      <c r="Q20" t="s">
        <v>76</v>
      </c>
    </row>
    <row r="21" spans="1:19" ht="15.75" thickBot="1">
      <c r="A21" s="55" t="s">
        <v>27</v>
      </c>
      <c r="B21" s="60">
        <v>5</v>
      </c>
      <c r="C21" s="61">
        <v>9</v>
      </c>
      <c r="D21" s="53">
        <f t="shared" si="0"/>
        <v>14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5119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39</v>
      </c>
      <c r="C22" s="72">
        <f>SUM(C12:C21)</f>
        <v>22</v>
      </c>
      <c r="D22" s="73">
        <f>SUM(B22:C22)</f>
        <v>61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73</v>
      </c>
      <c r="L22" s="1"/>
      <c r="M22" s="76" t="s">
        <v>30</v>
      </c>
      <c r="N22" s="77"/>
      <c r="O22" s="77"/>
      <c r="P22" s="59">
        <v>109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115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116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97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4</v>
      </c>
      <c r="J26" s="83">
        <f t="shared" si="8"/>
        <v>4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118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119</v>
      </c>
    </row>
    <row r="29" spans="1:19" ht="15.75" thickBot="1">
      <c r="A29" s="99" t="s">
        <v>41</v>
      </c>
      <c r="B29" s="100">
        <f t="shared" ref="B29:K29" si="9">B22+B28</f>
        <v>39</v>
      </c>
      <c r="C29" s="100">
        <f t="shared" si="9"/>
        <v>36</v>
      </c>
      <c r="D29" s="101">
        <f t="shared" si="9"/>
        <v>75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10</v>
      </c>
      <c r="I29" s="100">
        <f t="shared" si="9"/>
        <v>4</v>
      </c>
      <c r="J29" s="105">
        <f t="shared" si="9"/>
        <v>14</v>
      </c>
      <c r="K29" s="106">
        <f t="shared" si="9"/>
        <v>92</v>
      </c>
      <c r="L29" s="1"/>
      <c r="M29" s="80" t="s">
        <v>42</v>
      </c>
      <c r="N29" s="107"/>
      <c r="O29" s="108"/>
      <c r="P29" s="31">
        <v>677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22</v>
      </c>
      <c r="D32" s="112"/>
      <c r="E32" s="195" t="s">
        <v>107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73</v>
      </c>
      <c r="D33" s="112"/>
      <c r="E33" s="167" t="s">
        <v>108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104</v>
      </c>
      <c r="O34" s="124" t="s">
        <v>105</v>
      </c>
      <c r="P34" s="86" t="s">
        <v>106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114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98</v>
      </c>
      <c r="G36" s="86" t="s">
        <v>111</v>
      </c>
      <c r="H36" s="86" t="s">
        <v>95</v>
      </c>
      <c r="I36" s="128"/>
      <c r="J36" s="184" t="s">
        <v>113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100</v>
      </c>
      <c r="G37" s="86" t="s">
        <v>101</v>
      </c>
      <c r="H37" s="86" t="s">
        <v>95</v>
      </c>
      <c r="I37" s="129"/>
      <c r="J37" s="178" t="s">
        <v>96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100</v>
      </c>
      <c r="G38" s="86" t="s">
        <v>111</v>
      </c>
      <c r="H38" s="86" t="s">
        <v>95</v>
      </c>
      <c r="I38" s="130"/>
      <c r="J38" s="178"/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109</v>
      </c>
      <c r="G39" s="86" t="s">
        <v>112</v>
      </c>
      <c r="H39" s="86" t="s">
        <v>95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110</v>
      </c>
      <c r="G40" s="86" t="s">
        <v>111</v>
      </c>
      <c r="H40" s="86" t="s">
        <v>95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1286</v>
      </c>
      <c r="F44" s="144">
        <v>2012</v>
      </c>
      <c r="G44" s="207" t="s">
        <v>65</v>
      </c>
      <c r="H44" s="208"/>
      <c r="I44" s="209"/>
      <c r="J44" s="141">
        <v>1911</v>
      </c>
      <c r="K44" s="145">
        <v>3107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79</v>
      </c>
      <c r="F45" s="144">
        <v>126</v>
      </c>
      <c r="G45" s="146" t="s">
        <v>30</v>
      </c>
      <c r="H45" s="147"/>
      <c r="I45" s="148"/>
      <c r="J45" s="44">
        <v>80</v>
      </c>
      <c r="K45" s="31">
        <v>109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803</v>
      </c>
      <c r="F46" s="144">
        <v>1516</v>
      </c>
      <c r="G46" s="189" t="s">
        <v>74</v>
      </c>
      <c r="H46" s="190"/>
      <c r="I46" s="191"/>
      <c r="J46" s="120">
        <v>564</v>
      </c>
      <c r="K46" s="120">
        <v>933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496</v>
      </c>
      <c r="F47" s="144">
        <v>652</v>
      </c>
      <c r="G47" s="150" t="s">
        <v>40</v>
      </c>
      <c r="H47" s="151"/>
      <c r="I47" s="152"/>
      <c r="J47" s="31">
        <v>373</v>
      </c>
      <c r="K47" s="31">
        <v>639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1075</v>
      </c>
      <c r="K49" s="31">
        <v>1489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1444</v>
      </c>
      <c r="K50" s="31">
        <v>2255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2664</v>
      </c>
      <c r="F51" s="160">
        <f>SUM(F44:F49)</f>
        <v>4306</v>
      </c>
      <c r="G51" s="169" t="s">
        <v>5</v>
      </c>
      <c r="H51" s="170"/>
      <c r="I51" s="171"/>
      <c r="J51" s="161">
        <f>SUM(J44:J50)</f>
        <v>5447</v>
      </c>
      <c r="K51" s="161">
        <f>SUM(K44:K50)</f>
        <v>8532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2024-03-26T06:08:29Z</dcterms:modified>
</cp:coreProperties>
</file>