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<sst xmlns="http://schemas.openxmlformats.org/spreadsheetml/2006/main" count="156" uniqueCount="119">
  <si>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</si>
  <si>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</si>
  <si>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</si>
  <si>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</si>
  <si>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</si>
  <si>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</si>
  <si>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</si>
  <si>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</si>
  <si>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</si>
  <si>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</si>
  <si>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</si>
  <si>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</si>
  <si>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</si>
  <si>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</si>
  <si>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</si>
  <si>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</si>
  <si>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</si>
  <si>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</si>
  <si>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</si>
  <si>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</si>
  <si>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</si>
  <si>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</si>
  <si>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</si>
  <si>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</si>
  <si>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</si>
  <si>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</si>
  <si>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</si>
  <si>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</si>
  <si>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</si>
  <si>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</si>
  <si>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</si>
  <si>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</si>
  <si>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</si>
  <si>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</si>
  <si>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</si>
  <si>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</si>
  <si>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</si>
  <si>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</si>
  <si>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</si>
  <si>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</si>
  <si>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</si>
  <si>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</si>
  <si>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</si>
  <si>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</si>
  <si>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</si>
  <si>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</si>
  <si>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</si>
  <si>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</si>
  <si>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</si>
  <si>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</si>
  <si>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</si>
  <si>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</si>
  <si>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</si>
  <si>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</si>
  <si>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</si>
  <si>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</si>
  <si>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</si>
  <si>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</si>
  <si>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</si>
  <si>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</si>
  <si>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</si>
  <si>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</si>
  <si>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</si>
  <si>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</si>
  <si>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</si>
  <si>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</si>
  <si>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</si>
  <si>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</si>
  <si>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</si>
  <si>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</si>
  <si>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</si>
  <si>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</si>
  <si>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</si>
  <si>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</si>
  <si>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</si>
  <si>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</si>
  <si>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</si>
  <si>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</si>
  <si>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</si>
  <si>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</si>
  <si>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</si>
  <si>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</si>
  <si>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</si>
  <si>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</si>
  <si>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</si>
  <si>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</si>
  <si>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</si>
  <si>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</si>
  <si>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</si>
  <si>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</si>
  <si>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</si>
  <si>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</si>
  <si>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</si>
  <si>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</si>
  <si>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X</t>
  </si>
  <si>
    <t>06</t>
  </si>
  <si>
    <t>0830</t>
  </si>
  <si>
    <t>19/09/2021</t>
  </si>
  <si>
    <t>0930</t>
  </si>
  <si>
    <t xml:space="preserve">              VESSELS  PARTICULARS &amp;  CONTAINER   LYING  POSITION CLOSING AT 0800 Hrs. ON 20/09/2021      </t>
  </si>
  <si>
    <t>20/09/2021</t>
  </si>
  <si>
    <t>92</t>
  </si>
  <si>
    <t>411</t>
  </si>
  <si>
    <t>1515</t>
  </si>
  <si>
    <t>D)  VACANT BERTH : 03</t>
  </si>
  <si>
    <t>CCT-2</t>
  </si>
  <si>
    <t xml:space="preserve"> NCT-1</t>
  </si>
  <si>
    <t>01</t>
  </si>
  <si>
    <t>2000</t>
  </si>
  <si>
    <t>07</t>
  </si>
  <si>
    <t>1000</t>
  </si>
  <si>
    <t>READY:-CONT.11/(NB-11),GI/ , FERT/,FOOD/ W/ForLightering-C/C-0</t>
  </si>
  <si>
    <t>W/For Docu :-GI/04,FOOD/02,SUGAR/01,SALT/0,FERT/0,TANK/05</t>
  </si>
  <si>
    <t>149</t>
  </si>
  <si>
    <t>151</t>
  </si>
  <si>
    <t>33</t>
  </si>
  <si>
    <t>142</t>
  </si>
  <si>
    <t>6676</t>
  </si>
  <si>
    <t>579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</si>
</sst>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4" zoomScale="98" zoomScaleNormal="98" workbookViewId="0">
      <selection activeCell="P30" sqref="P3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97</v>
      </c>
      <c r="P11" s="104" t="s">
        <v>100</v>
      </c>
    </row>
    <row r="12" spans="1:16" ht="15.75" thickBot="1">
      <c r="A12" s="85" t="s">
        <v>16</v>
      </c>
      <c r="B12" s="80"/>
      <c r="C12" s="144">
        <v>11</v>
      </c>
      <c r="D12" s="116">
        <f t="shared" ref="D12:D20" si="0">SUM(B12:C12)</f>
        <v>11</v>
      </c>
      <c r="E12" s="112"/>
      <c r="F12" s="48"/>
      <c r="G12" s="48">
        <f>SUM(E12:F12)</f>
        <v>0</v>
      </c>
      <c r="H12" s="85">
        <v>4</v>
      </c>
      <c r="I12" s="80"/>
      <c r="J12" s="109">
        <f>SUM(H12:I12)</f>
        <v>4</v>
      </c>
      <c r="K12" s="67">
        <f t="shared" ref="K12:K19" si="1">D12+G12+J12</f>
        <v>15</v>
      </c>
      <c r="L12" s="3"/>
      <c r="M12" s="186">
        <v>49018</v>
      </c>
      <c r="N12" s="187"/>
      <c r="O12" s="165">
        <v>36071</v>
      </c>
      <c r="P12" s="145">
        <v>36571</v>
      </c>
    </row>
    <row r="13" spans="1:16">
      <c r="A13" s="86" t="s">
        <v>17</v>
      </c>
      <c r="B13" s="81">
        <v>10</v>
      </c>
      <c r="C13" s="68">
        <v>4</v>
      </c>
      <c r="D13" s="117">
        <f>B13+C13</f>
        <v>14</v>
      </c>
      <c r="E13" s="113">
        <v>2</v>
      </c>
      <c r="F13" s="68"/>
      <c r="G13" s="67">
        <f>SUM(E13:F13)</f>
        <v>2</v>
      </c>
      <c r="H13" s="139">
        <v>4</v>
      </c>
      <c r="I13" s="81"/>
      <c r="J13" s="109">
        <f t="shared" ref="J13:J21" si="2">SUM(H13:I13)</f>
        <v>4</v>
      </c>
      <c r="K13" s="68">
        <f t="shared" si="1"/>
        <v>20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2</v>
      </c>
      <c r="D14" s="118">
        <f t="shared" si="0"/>
        <v>3</v>
      </c>
      <c r="E14" s="114"/>
      <c r="F14" s="68"/>
      <c r="G14" s="68">
        <f t="shared" ref="G14:G20" si="3">SUM(E14:F14)</f>
        <v>0</v>
      </c>
      <c r="H14" s="139">
        <v>2</v>
      </c>
      <c r="I14" s="81"/>
      <c r="J14" s="109">
        <f t="shared" si="2"/>
        <v>2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1</v>
      </c>
      <c r="C15" s="68"/>
      <c r="D15" s="118">
        <f t="shared" si="0"/>
        <v>1</v>
      </c>
      <c r="E15" s="114">
        <v>1</v>
      </c>
      <c r="F15" s="68"/>
      <c r="G15" s="68">
        <f t="shared" si="3"/>
        <v>1</v>
      </c>
      <c r="H15" s="139"/>
      <c r="I15" s="81"/>
      <c r="J15" s="109">
        <f t="shared" si="2"/>
        <v>0</v>
      </c>
      <c r="K15" s="68">
        <f t="shared" si="1"/>
        <v>2</v>
      </c>
      <c r="L15" s="3"/>
      <c r="M15" s="193" t="s">
        <v>20</v>
      </c>
      <c r="N15" s="194"/>
      <c r="O15" s="104" t="s">
        <v>97</v>
      </c>
      <c r="P15" s="104" t="s">
        <v>100</v>
      </c>
    </row>
    <row r="16" spans="1:16" ht="15.75" thickBot="1">
      <c r="A16" s="86" t="s">
        <v>21</v>
      </c>
      <c r="B16" s="81">
        <v>18</v>
      </c>
      <c r="C16" s="68"/>
      <c r="D16" s="118">
        <f t="shared" si="0"/>
        <v>18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19</v>
      </c>
      <c r="L16" s="3"/>
      <c r="M16" s="201" t="s">
        <v>22</v>
      </c>
      <c r="N16" s="202"/>
      <c r="O16" s="165">
        <v>3194</v>
      </c>
      <c r="P16" s="164">
        <v>2835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3423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3470</v>
      </c>
    </row>
    <row r="21" spans="1:16" ht="15.75" thickBot="1">
      <c r="A21" s="87" t="s">
        <v>30</v>
      </c>
      <c r="B21" s="82">
        <v>3</v>
      </c>
      <c r="C21" s="94">
        <v>5</v>
      </c>
      <c r="D21" s="110">
        <f>B21+C21</f>
        <v>8</v>
      </c>
      <c r="E21" s="97">
        <v>3</v>
      </c>
      <c r="F21" s="41"/>
      <c r="G21" s="99">
        <f>SUM(E21:F21)</f>
        <v>3</v>
      </c>
      <c r="H21" s="41"/>
      <c r="I21" s="82"/>
      <c r="J21" s="109">
        <f t="shared" si="2"/>
        <v>0</v>
      </c>
      <c r="K21" s="68">
        <f t="shared" ref="K21:K28" si="4">D21+G21+J21</f>
        <v>11</v>
      </c>
      <c r="L21" s="3"/>
      <c r="M21" s="21" t="s">
        <v>31</v>
      </c>
      <c r="N21" s="22"/>
      <c r="O21" s="23"/>
      <c r="P21" s="72">
        <f>SUM(P19:P20)</f>
        <v>6893</v>
      </c>
    </row>
    <row r="22" spans="1:16" ht="15.75" thickBot="1">
      <c r="A22" s="88" t="s">
        <v>32</v>
      </c>
      <c r="B22" s="83">
        <f>SUM(B12:B21)</f>
        <v>35</v>
      </c>
      <c r="C22" s="47">
        <f>SUM(C12:C21)</f>
        <v>23</v>
      </c>
      <c r="D22" s="111">
        <f>SUM(B22:C22)</f>
        <v>58</v>
      </c>
      <c r="E22" s="98">
        <f t="shared" ref="E22:J22" si="5">SUM(E12:E21)</f>
        <v>6</v>
      </c>
      <c r="F22" s="47">
        <f t="shared" si="5"/>
        <v>0</v>
      </c>
      <c r="G22" s="83">
        <f t="shared" si="5"/>
        <v>6</v>
      </c>
      <c r="H22" s="47">
        <f t="shared" si="5"/>
        <v>11</v>
      </c>
      <c r="I22" s="47">
        <f>SUM(I12:I21)</f>
        <v>0</v>
      </c>
      <c r="J22" s="111">
        <f t="shared" si="5"/>
        <v>11</v>
      </c>
      <c r="K22" s="47">
        <f t="shared" si="4"/>
        <v>75</v>
      </c>
      <c r="L22" s="3"/>
      <c r="M22" s="24" t="s">
        <v>33</v>
      </c>
      <c r="N22" s="25"/>
      <c r="O22" s="26"/>
      <c r="P22" s="125">
        <v>104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113</v>
      </c>
    </row>
    <row r="24" spans="1:16" ht="15.75" thickBot="1">
      <c r="A24" s="90" t="s">
        <v>36</v>
      </c>
      <c r="B24" s="68"/>
      <c r="C24" s="68">
        <v>27</v>
      </c>
      <c r="D24" s="108">
        <f t="shared" ref="D24:D28" si="7">SUM(B24:C24)</f>
        <v>27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27</v>
      </c>
      <c r="L24" s="3"/>
      <c r="M24" s="27" t="s">
        <v>37</v>
      </c>
      <c r="N24" s="28"/>
      <c r="O24" s="29"/>
      <c r="P24" s="12" t="s">
        <v>114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115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1</v>
      </c>
      <c r="G26" s="81">
        <f t="shared" si="6"/>
        <v>1</v>
      </c>
      <c r="H26" s="94"/>
      <c r="I26" s="94">
        <v>6</v>
      </c>
      <c r="J26" s="108">
        <f t="shared" si="8"/>
        <v>6</v>
      </c>
      <c r="K26" s="48">
        <f t="shared" si="4"/>
        <v>7</v>
      </c>
      <c r="L26" s="147"/>
      <c r="M26" s="27" t="s">
        <v>41</v>
      </c>
      <c r="N26" s="28"/>
      <c r="O26" s="29"/>
      <c r="P26" s="127" t="s">
        <v>116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117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41</v>
      </c>
      <c r="D28" s="83">
        <f t="shared" si="7"/>
        <v>41</v>
      </c>
      <c r="E28" s="83">
        <v>0</v>
      </c>
      <c r="F28" s="79">
        <f>SUM(F23:F27)</f>
        <v>1</v>
      </c>
      <c r="G28" s="46">
        <f t="shared" si="6"/>
        <v>1</v>
      </c>
      <c r="H28" s="46">
        <f>SUM(H23:H27)</f>
        <v>0</v>
      </c>
      <c r="I28" s="47">
        <f>SUM(I23:I27)</f>
        <v>6</v>
      </c>
      <c r="J28" s="119">
        <f t="shared" si="8"/>
        <v>6</v>
      </c>
      <c r="K28" s="50">
        <f t="shared" si="4"/>
        <v>48</v>
      </c>
      <c r="L28" s="3"/>
      <c r="M28" s="18" t="s">
        <v>44</v>
      </c>
      <c r="N28" s="19"/>
      <c r="O28" s="20"/>
      <c r="P28" s="128" t="s">
        <v>118</v>
      </c>
    </row>
    <row r="29" spans="1:16" ht="15.75" thickBot="1">
      <c r="A29" s="93" t="s">
        <v>45</v>
      </c>
      <c r="B29" s="102">
        <f t="shared" ref="B29:K29" si="9">B22+B28</f>
        <v>35</v>
      </c>
      <c r="C29" s="102">
        <f t="shared" si="9"/>
        <v>64</v>
      </c>
      <c r="D29" s="101">
        <f t="shared" si="9"/>
        <v>99</v>
      </c>
      <c r="E29" s="101">
        <f t="shared" si="9"/>
        <v>6</v>
      </c>
      <c r="F29" s="84">
        <f t="shared" si="9"/>
        <v>1</v>
      </c>
      <c r="G29" s="51">
        <f t="shared" si="9"/>
        <v>7</v>
      </c>
      <c r="H29" s="100">
        <f t="shared" si="9"/>
        <v>11</v>
      </c>
      <c r="I29" s="102">
        <f t="shared" si="9"/>
        <v>6</v>
      </c>
      <c r="J29" s="120">
        <f t="shared" si="9"/>
        <v>17</v>
      </c>
      <c r="K29" s="52">
        <f t="shared" si="9"/>
        <v>123</v>
      </c>
      <c r="L29" s="3"/>
      <c r="M29" s="150" t="s">
        <v>46</v>
      </c>
      <c r="N29" s="30"/>
      <c r="O29" s="31"/>
      <c r="P29" s="7">
        <v>553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52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23</v>
      </c>
      <c r="D32" s="75"/>
      <c r="E32" s="190" t="s">
        <v>111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75</v>
      </c>
      <c r="D33" s="75"/>
      <c r="E33" s="166" t="s">
        <v>112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101</v>
      </c>
      <c r="O34" s="12" t="s">
        <v>102</v>
      </c>
      <c r="P34" s="12" t="s">
        <v>103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104</v>
      </c>
      <c r="J35" s="177"/>
      <c r="K35" s="178"/>
      <c r="L35" s="3"/>
      <c r="M35" s="161"/>
      <c r="N35" s="13" t="s">
        <v>89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107</v>
      </c>
      <c r="G36" s="12" t="s">
        <v>94</v>
      </c>
      <c r="H36" s="12" t="s">
        <v>108</v>
      </c>
      <c r="I36" s="131"/>
      <c r="J36" s="182">
        <v>12</v>
      </c>
      <c r="K36" s="183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95</v>
      </c>
      <c r="G37" s="129" t="s">
        <v>98</v>
      </c>
      <c r="H37" s="12" t="s">
        <v>94</v>
      </c>
      <c r="I37" s="132"/>
      <c r="J37" s="184" t="s">
        <v>105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109</v>
      </c>
      <c r="G38" s="127" t="s">
        <v>96</v>
      </c>
      <c r="H38" s="12" t="s">
        <v>94</v>
      </c>
      <c r="I38" s="133"/>
      <c r="J38" s="184" t="s">
        <v>106</v>
      </c>
      <c r="K38" s="185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170" t="s">
        <v>88</v>
      </c>
      <c r="B39" s="171"/>
      <c r="C39" s="171"/>
      <c r="D39" s="171"/>
      <c r="E39" s="172"/>
      <c r="F39" s="12" t="s">
        <v>95</v>
      </c>
      <c r="G39" s="12" t="s">
        <v>110</v>
      </c>
      <c r="H39" s="12" t="s">
        <v>94</v>
      </c>
      <c r="I39" s="133"/>
      <c r="J39" s="184"/>
      <c r="K39" s="185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107</v>
      </c>
      <c r="G40" s="12" t="s">
        <v>96</v>
      </c>
      <c r="H40" s="12" t="s">
        <v>94</v>
      </c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2041</v>
      </c>
      <c r="F44" s="7">
        <v>3423</v>
      </c>
      <c r="G44" s="148" t="s">
        <v>71</v>
      </c>
      <c r="H44" s="148"/>
      <c r="I44" s="137"/>
      <c r="J44" s="7">
        <v>2278</v>
      </c>
      <c r="K44" s="7">
        <v>3470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58</v>
      </c>
      <c r="F45" s="7">
        <v>149</v>
      </c>
      <c r="G45" s="24" t="s">
        <v>33</v>
      </c>
      <c r="H45" s="25"/>
      <c r="I45" s="26"/>
      <c r="J45" s="7">
        <v>71</v>
      </c>
      <c r="K45" s="13">
        <v>104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1240</v>
      </c>
      <c r="F46" s="7">
        <v>2158</v>
      </c>
      <c r="G46" s="167" t="s">
        <v>84</v>
      </c>
      <c r="H46" s="168"/>
      <c r="I46" s="169"/>
      <c r="J46" s="7">
        <v>427</v>
      </c>
      <c r="K46" s="122">
        <v>715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924</v>
      </c>
      <c r="F47" s="7">
        <v>1234</v>
      </c>
      <c r="G47" s="18" t="s">
        <v>44</v>
      </c>
      <c r="H47" s="19"/>
      <c r="I47" s="20"/>
      <c r="J47" s="7">
        <v>345</v>
      </c>
      <c r="K47" s="7">
        <v>579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574</v>
      </c>
      <c r="K49" s="7">
        <v>808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796</v>
      </c>
      <c r="K50" s="7">
        <v>1312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4263</v>
      </c>
      <c r="F51" s="70">
        <f>SUM(F44:F49)</f>
        <v>6964</v>
      </c>
      <c r="G51" s="167" t="s">
        <v>7</v>
      </c>
      <c r="H51" s="168"/>
      <c r="I51" s="169"/>
      <c r="J51" s="71">
        <f>SUM(J44:J50)</f>
        <v>4491</v>
      </c>
      <c r="K51" s="71">
        <f>SUM(K44:K50)</f>
        <v>6988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2021-09-20T06:18:41Z</dcterms:modified>
</cp:coreProperties>
</file>