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<sst xmlns="http://schemas.openxmlformats.org/spreadsheetml/2006/main" count="167" uniqueCount="122">
  <si>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</si>
  <si>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</si>
  <si>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</si>
  <si>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</si>
  <si>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</si>
  <si>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</si>
  <si>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</si>
  <si>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</si>
  <si>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</si>
  <si>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</si>
  <si>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</si>
  <si>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</si>
  <si>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</si>
  <si>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</si>
  <si>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</si>
  <si>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</si>
  <si>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</si>
  <si>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</si>
  <si>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</si>
  <si>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</si>
  <si>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</si>
  <si>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</si>
  <si>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</si>
  <si>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</si>
  <si>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</si>
  <si>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</si>
  <si>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</si>
  <si>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</si>
  <si>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</si>
  <si>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</si>
  <si>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</si>
  <si>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</si>
  <si>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</si>
  <si>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</si>
  <si>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</si>
  <si>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</si>
  <si>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</si>
  <si>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</si>
  <si>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</si>
  <si>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</si>
  <si>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</si>
  <si>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</si>
  <si>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</si>
  <si>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</si>
  <si>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</si>
  <si>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</si>
  <si>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</si>
  <si>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</si>
  <si>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</si>
  <si>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</si>
  <si>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</si>
  <si>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</si>
  <si>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</si>
  <si>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</si>
  <si>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</si>
  <si>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</si>
  <si>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</si>
  <si>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</si>
  <si>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</si>
  <si>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</si>
  <si>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</si>
  <si>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</si>
  <si>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</si>
  <si>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</si>
  <si>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</si>
  <si>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</si>
  <si>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</si>
  <si>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</si>
  <si>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</si>
  <si>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</si>
  <si>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</si>
  <si>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</si>
  <si>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</si>
  <si>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</si>
  <si>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</si>
  <si>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</si>
  <si>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</si>
  <si>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</si>
  <si>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</si>
  <si>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</si>
  <si>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</si>
  <si>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</si>
  <si>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</si>
  <si>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</si>
  <si>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</si>
  <si>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</si>
  <si>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</si>
  <si>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</si>
  <si>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</si>
  <si>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</si>
  <si>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</si>
  <si>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</si>
  <si>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</si>
  <si>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</si>
  <si>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</si>
  <si>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</si>
  <si>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</si>
  <si>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</si>
  <si>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04</t>
  </si>
  <si>
    <t>06</t>
  </si>
  <si>
    <t>05</t>
  </si>
  <si>
    <t>0</t>
  </si>
  <si>
    <t>28/12/2023</t>
  </si>
  <si>
    <t>0930</t>
  </si>
  <si>
    <t>D)  VACANT BERTH : 07</t>
  </si>
  <si>
    <t xml:space="preserve">              VESSELS  PARTICULARS &amp;  CONTAINER   LYING  POSITION CLOSING AT 0800 Hrs. ON 29/12/2023</t>
  </si>
  <si>
    <t>29/12/2023</t>
  </si>
  <si>
    <t>92</t>
  </si>
  <si>
    <t>177</t>
  </si>
  <si>
    <t>01</t>
  </si>
  <si>
    <t>211</t>
  </si>
  <si>
    <t>8505</t>
  </si>
  <si>
    <t>1137</t>
  </si>
  <si>
    <t>1210</t>
  </si>
  <si>
    <t>49</t>
  </si>
  <si>
    <t>READY:-CONT./03(NB-03),GI/0 ,TANK/, FERT/,FOOD/ W/ForLightering-C/C-/01</t>
  </si>
  <si>
    <t>07</t>
  </si>
  <si>
    <t>1000</t>
  </si>
  <si>
    <t>1130</t>
  </si>
  <si>
    <t>2, 5,6, 8,11,  12</t>
  </si>
  <si>
    <t>W/For Docu :-GI/07, FOOD/00, FERTI/03, SUGAR/01, SALT/00, TANK/11</t>
  </si>
  <si>
    <t>379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</si>
</sst>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13" workbookViewId="0">
      <selection activeCell="O34" sqref="O34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105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102</v>
      </c>
      <c r="P11" s="34" t="s">
        <v>106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11</v>
      </c>
      <c r="L12" s="1"/>
      <c r="M12" s="220">
        <v>53518</v>
      </c>
      <c r="N12" s="221"/>
      <c r="O12" s="167">
        <v>31059</v>
      </c>
      <c r="P12" s="44">
        <v>31032</v>
      </c>
      <c r="R12" t="s">
        <v>79</v>
      </c>
    </row>
    <row r="13" spans="1:18">
      <c r="A13" s="45" t="s">
        <v>14</v>
      </c>
      <c r="B13" s="46">
        <v>10</v>
      </c>
      <c r="C13" s="47">
        <v>7</v>
      </c>
      <c r="D13" s="38">
        <f t="shared" si="0"/>
        <v>17</v>
      </c>
      <c r="E13" s="48">
        <v>2</v>
      </c>
      <c r="F13" s="47"/>
      <c r="G13" s="41">
        <f>SUM(E13:F13)</f>
        <v>2</v>
      </c>
      <c r="H13" s="47">
        <v>3</v>
      </c>
      <c r="I13" s="47"/>
      <c r="J13" s="42">
        <f t="shared" si="1"/>
        <v>3</v>
      </c>
      <c r="K13" s="47">
        <f t="shared" si="2"/>
        <v>22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1</v>
      </c>
      <c r="C14" s="47"/>
      <c r="D14" s="49">
        <f>B14+C14</f>
        <v>1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1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3</v>
      </c>
      <c r="C15" s="47">
        <v>3</v>
      </c>
      <c r="D15" s="53">
        <f t="shared" si="0"/>
        <v>6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6</v>
      </c>
      <c r="L15" s="1"/>
      <c r="M15" s="225" t="s">
        <v>17</v>
      </c>
      <c r="N15" s="226"/>
      <c r="O15" s="34" t="s">
        <v>102</v>
      </c>
      <c r="P15" s="34" t="s">
        <v>106</v>
      </c>
    </row>
    <row r="16" spans="1:18" ht="15.75" thickBot="1">
      <c r="A16" s="45" t="s">
        <v>18</v>
      </c>
      <c r="B16" s="46">
        <v>9</v>
      </c>
      <c r="C16" s="47">
        <v>1</v>
      </c>
      <c r="D16" s="53">
        <f t="shared" si="0"/>
        <v>10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11</v>
      </c>
      <c r="L16" s="1"/>
      <c r="M16" s="168" t="s">
        <v>19</v>
      </c>
      <c r="N16" s="170"/>
      <c r="O16" s="167">
        <v>4451</v>
      </c>
      <c r="P16" s="163">
        <v>4635</v>
      </c>
    </row>
    <row r="17" spans="1:19" ht="15.75" thickBot="1">
      <c r="A17" s="45" t="s">
        <v>20</v>
      </c>
      <c r="B17" s="46">
        <v>2</v>
      </c>
      <c r="C17" s="47">
        <v>1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4106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2369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11</v>
      </c>
      <c r="D21" s="53">
        <f t="shared" si="0"/>
        <v>13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13</v>
      </c>
      <c r="L21" s="1"/>
      <c r="M21" s="56" t="s">
        <v>28</v>
      </c>
      <c r="N21" s="69"/>
      <c r="O21" s="69"/>
      <c r="P21" s="70">
        <f>SUM(P19:P20)</f>
        <v>6475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27</v>
      </c>
      <c r="C22" s="72">
        <f>SUM(C12:C21)</f>
        <v>26</v>
      </c>
      <c r="D22" s="73">
        <f>SUM(B22:C22)</f>
        <v>53</v>
      </c>
      <c r="E22" s="74">
        <f t="shared" ref="E22:J22" si="5">SUM(E12:E21)</f>
        <v>2</v>
      </c>
      <c r="F22" s="75">
        <f t="shared" si="5"/>
        <v>0</v>
      </c>
      <c r="G22" s="72">
        <f t="shared" si="5"/>
        <v>2</v>
      </c>
      <c r="H22" s="75">
        <f t="shared" si="5"/>
        <v>12</v>
      </c>
      <c r="I22" s="75">
        <f t="shared" si="5"/>
        <v>0</v>
      </c>
      <c r="J22" s="73">
        <f t="shared" si="5"/>
        <v>12</v>
      </c>
      <c r="K22" s="75">
        <f t="shared" si="4"/>
        <v>67</v>
      </c>
      <c r="L22" s="1"/>
      <c r="M22" s="76" t="s">
        <v>30</v>
      </c>
      <c r="N22" s="77"/>
      <c r="O22" s="77"/>
      <c r="P22" s="59">
        <v>73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107</v>
      </c>
      <c r="Q23" t="s">
        <v>92</v>
      </c>
    </row>
    <row r="24" spans="1:19" ht="15.75" thickBot="1">
      <c r="A24" s="82" t="s">
        <v>32</v>
      </c>
      <c r="B24" s="47"/>
      <c r="C24" s="47">
        <v>7</v>
      </c>
      <c r="D24" s="83">
        <f t="shared" ref="D24:D28" si="7">SUM(B24:C24)</f>
        <v>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7</v>
      </c>
      <c r="L24" s="1"/>
      <c r="M24" s="85" t="s">
        <v>33</v>
      </c>
      <c r="N24" s="3"/>
      <c r="O24" s="3"/>
      <c r="P24" s="86" t="s">
        <v>108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109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2</v>
      </c>
      <c r="G26" s="51">
        <f t="shared" si="6"/>
        <v>2</v>
      </c>
      <c r="H26" s="61"/>
      <c r="I26" s="61">
        <v>1</v>
      </c>
      <c r="J26" s="83">
        <f t="shared" si="8"/>
        <v>1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11</v>
      </c>
      <c r="D28" s="72">
        <f t="shared" si="7"/>
        <v>11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14</v>
      </c>
      <c r="L28" s="1"/>
      <c r="M28" s="63" t="s">
        <v>40</v>
      </c>
      <c r="N28" s="97"/>
      <c r="O28" s="97"/>
      <c r="P28" s="98" t="s">
        <v>112</v>
      </c>
    </row>
    <row r="29" spans="1:19" ht="15.75" thickBot="1">
      <c r="A29" s="99" t="s">
        <v>41</v>
      </c>
      <c r="B29" s="100">
        <f t="shared" ref="B29:K29" si="9">B22+B28</f>
        <v>27</v>
      </c>
      <c r="C29" s="100">
        <f t="shared" si="9"/>
        <v>37</v>
      </c>
      <c r="D29" s="101">
        <f t="shared" si="9"/>
        <v>64</v>
      </c>
      <c r="E29" s="101">
        <f t="shared" si="9"/>
        <v>2</v>
      </c>
      <c r="F29" s="102">
        <f t="shared" si="9"/>
        <v>2</v>
      </c>
      <c r="G29" s="103">
        <f t="shared" si="9"/>
        <v>4</v>
      </c>
      <c r="H29" s="104">
        <f t="shared" si="9"/>
        <v>12</v>
      </c>
      <c r="I29" s="100">
        <f t="shared" si="9"/>
        <v>1</v>
      </c>
      <c r="J29" s="105">
        <f t="shared" si="9"/>
        <v>13</v>
      </c>
      <c r="K29" s="106">
        <f t="shared" si="9"/>
        <v>81</v>
      </c>
      <c r="L29" s="1"/>
      <c r="M29" s="80" t="s">
        <v>42</v>
      </c>
      <c r="N29" s="107"/>
      <c r="O29" s="108"/>
      <c r="P29" s="31">
        <v>473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41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26</v>
      </c>
      <c r="D32" s="112"/>
      <c r="E32" s="194" t="s">
        <v>115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67</v>
      </c>
      <c r="D33" s="112"/>
      <c r="E33" s="166" t="s">
        <v>120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114</v>
      </c>
      <c r="O34" s="124" t="s">
        <v>121</v>
      </c>
      <c r="P34" s="86" t="s">
        <v>113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104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98</v>
      </c>
      <c r="G36" s="86" t="s">
        <v>103</v>
      </c>
      <c r="H36" s="86" t="s">
        <v>96</v>
      </c>
      <c r="I36" s="128"/>
      <c r="J36" s="183" t="s">
        <v>119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116</v>
      </c>
      <c r="G37" s="86" t="s">
        <v>117</v>
      </c>
      <c r="H37" s="86" t="s">
        <v>96</v>
      </c>
      <c r="I37" s="129"/>
      <c r="J37" s="177" t="s">
        <v>97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99</v>
      </c>
      <c r="G38" s="86" t="s">
        <v>117</v>
      </c>
      <c r="H38" s="86" t="s">
        <v>96</v>
      </c>
      <c r="I38" s="130"/>
      <c r="J38" s="177"/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100</v>
      </c>
      <c r="G39" s="86" t="s">
        <v>118</v>
      </c>
      <c r="H39" s="86" t="s">
        <v>96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101</v>
      </c>
      <c r="G40" s="86" t="s">
        <v>96</v>
      </c>
      <c r="H40" s="86" t="s">
        <v>96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2611</v>
      </c>
      <c r="F44" s="144">
        <v>4106</v>
      </c>
      <c r="G44" s="206" t="s">
        <v>65</v>
      </c>
      <c r="H44" s="207"/>
      <c r="I44" s="208"/>
      <c r="J44" s="141">
        <v>1400</v>
      </c>
      <c r="K44" s="145">
        <v>2369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52</v>
      </c>
      <c r="F45" s="144">
        <v>92</v>
      </c>
      <c r="G45" s="146" t="s">
        <v>30</v>
      </c>
      <c r="H45" s="147"/>
      <c r="I45" s="148"/>
      <c r="J45" s="44">
        <v>52</v>
      </c>
      <c r="K45" s="31">
        <v>73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926</v>
      </c>
      <c r="F46" s="144">
        <v>1765</v>
      </c>
      <c r="G46" s="188" t="s">
        <v>74</v>
      </c>
      <c r="H46" s="189"/>
      <c r="I46" s="190"/>
      <c r="J46" s="120">
        <v>411</v>
      </c>
      <c r="K46" s="120">
        <v>651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161</v>
      </c>
      <c r="F47" s="144">
        <v>230</v>
      </c>
      <c r="G47" s="150" t="s">
        <v>40</v>
      </c>
      <c r="H47" s="151"/>
      <c r="I47" s="152"/>
      <c r="J47" s="31">
        <v>638</v>
      </c>
      <c r="K47" s="31">
        <v>1137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1000</v>
      </c>
      <c r="K49" s="31">
        <v>1538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1607</v>
      </c>
      <c r="K50" s="31">
        <v>2446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3750</v>
      </c>
      <c r="F51" s="160">
        <f>SUM(F44:F49)</f>
        <v>6193</v>
      </c>
      <c r="G51" s="168" t="s">
        <v>5</v>
      </c>
      <c r="H51" s="169"/>
      <c r="I51" s="170"/>
      <c r="J51" s="161">
        <f>SUM(J44:J50)</f>
        <v>5108</v>
      </c>
      <c r="K51" s="161">
        <f>SUM(K44:K50)</f>
        <v>8214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2023-12-29T06:08:46Z</dcterms:modified>
</cp:coreProperties>
</file>