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<sst xmlns="http://schemas.openxmlformats.org/spreadsheetml/2006/main" count="167" uniqueCount="122">
  <si>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</si>
  <si>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</si>
  <si>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</si>
  <si>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</si>
  <si>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</si>
  <si>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</si>
  <si>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</si>
  <si>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</si>
  <si>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</si>
  <si>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</si>
  <si>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</si>
  <si>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</si>
  <si>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</si>
  <si>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</si>
  <si>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</si>
  <si>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</si>
  <si>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</si>
  <si>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</si>
  <si>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</si>
  <si>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</si>
  <si>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</si>
  <si>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</si>
  <si>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</si>
  <si>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</si>
  <si>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</si>
  <si>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</si>
  <si>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</si>
  <si>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</si>
  <si>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</si>
  <si>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</si>
  <si>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</si>
  <si>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</si>
  <si>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</si>
  <si>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</si>
  <si>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</si>
  <si>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</si>
  <si>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</si>
  <si>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</si>
  <si>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</si>
  <si>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</si>
  <si>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</si>
  <si>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</si>
  <si>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</si>
  <si>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</si>
  <si>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</si>
  <si>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</si>
  <si>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</si>
  <si>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</si>
  <si>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</si>
  <si>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</si>
  <si>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</si>
  <si>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</si>
  <si>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</si>
  <si>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</si>
  <si>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</si>
  <si>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</si>
  <si>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</si>
  <si>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</si>
  <si>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</si>
  <si>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</si>
  <si>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</si>
  <si>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</si>
  <si>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</si>
  <si>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</si>
  <si>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</si>
  <si>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</si>
  <si>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</si>
  <si>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</si>
  <si>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</si>
  <si>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</si>
  <si>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</si>
  <si>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</si>
  <si>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</si>
  <si>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</si>
  <si>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</si>
  <si>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</si>
  <si>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</si>
  <si>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</si>
  <si>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</si>
  <si>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</si>
  <si>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</si>
  <si>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</si>
  <si>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</si>
  <si>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</si>
  <si>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</si>
  <si>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</si>
  <si>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</si>
  <si>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</si>
  <si>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</si>
  <si>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</si>
  <si>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</si>
  <si>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</si>
  <si>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</si>
  <si>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</si>
  <si>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</si>
  <si>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</si>
  <si>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03/01/2024</t>
  </si>
  <si>
    <t xml:space="preserve">              VESSELS  PARTICULARS &amp;  CONTAINER   LYING  POSITION CLOSING AT 0800 Hrs. ON 04/01/2024</t>
  </si>
  <si>
    <t>04/01/2024</t>
  </si>
  <si>
    <t>151</t>
  </si>
  <si>
    <t>117</t>
  </si>
  <si>
    <t>02</t>
  </si>
  <si>
    <t>160</t>
  </si>
  <si>
    <t>8659</t>
  </si>
  <si>
    <t>1642</t>
  </si>
  <si>
    <t>980</t>
  </si>
  <si>
    <t>393</t>
  </si>
  <si>
    <t>44</t>
  </si>
  <si>
    <t>READY:-CONT./03(NB-03),GI/0 ,TANK/, FERT/,FOOD/ W/ForLightering-C/C-/01</t>
  </si>
  <si>
    <t>W/For Docu :-GI/02, FOOD/00, FERTI/01, SUGAR/02, SALT/01, TANK/06</t>
  </si>
  <si>
    <t>06</t>
  </si>
  <si>
    <t>11</t>
  </si>
  <si>
    <t>03</t>
  </si>
  <si>
    <t>0</t>
  </si>
  <si>
    <t>1300</t>
  </si>
  <si>
    <t>1430</t>
  </si>
  <si>
    <t>1330</t>
  </si>
  <si>
    <t>1500</t>
  </si>
  <si>
    <t>X</t>
  </si>
  <si>
    <t xml:space="preserve"> 5, 12</t>
  </si>
  <si>
    <t>CCT- 2</t>
  </si>
  <si>
    <t>D)  VACANT BERTH : 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</si>
</sst>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48" sqref="N4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97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96</v>
      </c>
      <c r="P11" s="34" t="s">
        <v>98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11</v>
      </c>
      <c r="L12" s="1"/>
      <c r="M12" s="220">
        <v>53518</v>
      </c>
      <c r="N12" s="221"/>
      <c r="O12" s="166">
        <v>27747</v>
      </c>
      <c r="P12" s="44">
        <v>29049</v>
      </c>
      <c r="R12" t="s">
        <v>79</v>
      </c>
    </row>
    <row r="13" spans="1:18">
      <c r="A13" s="45" t="s">
        <v>14</v>
      </c>
      <c r="B13" s="46">
        <v>12</v>
      </c>
      <c r="C13" s="47">
        <v>2</v>
      </c>
      <c r="D13" s="38">
        <f t="shared" si="0"/>
        <v>14</v>
      </c>
      <c r="E13" s="48">
        <v>5</v>
      </c>
      <c r="F13" s="47"/>
      <c r="G13" s="41">
        <f>SUM(E13:F13)</f>
        <v>5</v>
      </c>
      <c r="H13" s="47">
        <v>6</v>
      </c>
      <c r="I13" s="47"/>
      <c r="J13" s="42">
        <f t="shared" si="1"/>
        <v>6</v>
      </c>
      <c r="K13" s="47">
        <f t="shared" si="2"/>
        <v>25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1</v>
      </c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5" t="s">
        <v>17</v>
      </c>
      <c r="N15" s="226"/>
      <c r="O15" s="34" t="s">
        <v>96</v>
      </c>
      <c r="P15" s="34" t="s">
        <v>98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17</v>
      </c>
      <c r="L16" s="1"/>
      <c r="M16" s="168" t="s">
        <v>19</v>
      </c>
      <c r="N16" s="170"/>
      <c r="O16" s="166">
        <v>4464</v>
      </c>
      <c r="P16" s="163">
        <v>3626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>
        <v>1</v>
      </c>
      <c r="D18" s="53">
        <f t="shared" si="0"/>
        <v>2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2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5033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1880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6</v>
      </c>
      <c r="D21" s="53">
        <f t="shared" si="0"/>
        <v>7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8</v>
      </c>
      <c r="L21" s="1"/>
      <c r="M21" s="56" t="s">
        <v>28</v>
      </c>
      <c r="N21" s="69"/>
      <c r="O21" s="69"/>
      <c r="P21" s="70">
        <f>SUM(P19:P20)</f>
        <v>6913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31</v>
      </c>
      <c r="C22" s="72">
        <f>SUM(C12:C21)</f>
        <v>16</v>
      </c>
      <c r="D22" s="73">
        <f>SUM(B22:C22)</f>
        <v>47</v>
      </c>
      <c r="E22" s="74">
        <f t="shared" ref="E22:J22" si="5">SUM(E12:E21)</f>
        <v>6</v>
      </c>
      <c r="F22" s="75">
        <f t="shared" si="5"/>
        <v>0</v>
      </c>
      <c r="G22" s="72">
        <f t="shared" si="5"/>
        <v>6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69</v>
      </c>
      <c r="L22" s="1"/>
      <c r="M22" s="76" t="s">
        <v>30</v>
      </c>
      <c r="N22" s="77"/>
      <c r="O22" s="77"/>
      <c r="P22" s="59">
        <v>123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99</v>
      </c>
      <c r="Q23" t="s">
        <v>92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100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1</v>
      </c>
      <c r="J26" s="83">
        <f t="shared" si="8"/>
        <v>1</v>
      </c>
      <c r="K26" s="40">
        <f t="shared" si="4"/>
        <v>1</v>
      </c>
      <c r="L26" s="89"/>
      <c r="M26" s="85" t="s">
        <v>37</v>
      </c>
      <c r="N26" s="3"/>
      <c r="O26" s="3"/>
      <c r="P26" s="90" t="s">
        <v>102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104</v>
      </c>
    </row>
    <row r="29" spans="1:19" ht="15.75" thickBot="1">
      <c r="A29" s="99" t="s">
        <v>41</v>
      </c>
      <c r="B29" s="100">
        <f t="shared" ref="B29:K29" si="9">B22+B28</f>
        <v>31</v>
      </c>
      <c r="C29" s="100">
        <f t="shared" si="9"/>
        <v>27</v>
      </c>
      <c r="D29" s="101">
        <f t="shared" si="9"/>
        <v>58</v>
      </c>
      <c r="E29" s="101">
        <f t="shared" si="9"/>
        <v>6</v>
      </c>
      <c r="F29" s="102">
        <f t="shared" si="9"/>
        <v>0</v>
      </c>
      <c r="G29" s="103">
        <f t="shared" si="9"/>
        <v>6</v>
      </c>
      <c r="H29" s="104">
        <f t="shared" si="9"/>
        <v>16</v>
      </c>
      <c r="I29" s="100">
        <f t="shared" si="9"/>
        <v>1</v>
      </c>
      <c r="J29" s="105">
        <f t="shared" si="9"/>
        <v>17</v>
      </c>
      <c r="K29" s="106">
        <f t="shared" si="9"/>
        <v>81</v>
      </c>
      <c r="L29" s="1"/>
      <c r="M29" s="80" t="s">
        <v>42</v>
      </c>
      <c r="N29" s="107"/>
      <c r="O29" s="108"/>
      <c r="P29" s="31">
        <v>500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16</v>
      </c>
      <c r="D32" s="112"/>
      <c r="E32" s="194" t="s">
        <v>108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69</v>
      </c>
      <c r="D33" s="112"/>
      <c r="E33" s="167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106</v>
      </c>
      <c r="P34" s="86" t="s">
        <v>105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110</v>
      </c>
      <c r="G36" s="86" t="s">
        <v>118</v>
      </c>
      <c r="H36" s="86" t="s">
        <v>114</v>
      </c>
      <c r="I36" s="128"/>
      <c r="J36" s="183" t="s">
        <v>119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111</v>
      </c>
      <c r="G37" s="86" t="s">
        <v>118</v>
      </c>
      <c r="H37" s="86" t="s">
        <v>115</v>
      </c>
      <c r="I37" s="129"/>
      <c r="J37" s="177" t="s">
        <v>120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112</v>
      </c>
      <c r="G38" s="86" t="s">
        <v>118</v>
      </c>
      <c r="H38" s="86" t="s">
        <v>116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112</v>
      </c>
      <c r="G39" s="86" t="s">
        <v>118</v>
      </c>
      <c r="H39" s="86" t="s">
        <v>117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113</v>
      </c>
      <c r="G40" s="86" t="s">
        <v>118</v>
      </c>
      <c r="H40" s="86" t="s">
        <v>118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3090</v>
      </c>
      <c r="F44" s="144">
        <v>5033</v>
      </c>
      <c r="G44" s="206" t="s">
        <v>65</v>
      </c>
      <c r="H44" s="207"/>
      <c r="I44" s="208"/>
      <c r="J44" s="141">
        <v>1320</v>
      </c>
      <c r="K44" s="145">
        <v>1880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78</v>
      </c>
      <c r="F45" s="144">
        <v>151</v>
      </c>
      <c r="G45" s="146" t="s">
        <v>30</v>
      </c>
      <c r="H45" s="147"/>
      <c r="I45" s="148"/>
      <c r="J45" s="44">
        <v>83</v>
      </c>
      <c r="K45" s="31">
        <v>123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1345</v>
      </c>
      <c r="F46" s="144">
        <v>1936</v>
      </c>
      <c r="G46" s="188" t="s">
        <v>74</v>
      </c>
      <c r="H46" s="189"/>
      <c r="I46" s="190"/>
      <c r="J46" s="120">
        <v>233</v>
      </c>
      <c r="K46" s="120">
        <v>420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430</v>
      </c>
      <c r="F47" s="144">
        <v>487</v>
      </c>
      <c r="G47" s="150" t="s">
        <v>40</v>
      </c>
      <c r="H47" s="151"/>
      <c r="I47" s="152"/>
      <c r="J47" s="31">
        <v>942</v>
      </c>
      <c r="K47" s="31">
        <v>1642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857</v>
      </c>
      <c r="K49" s="31">
        <v>1254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1293</v>
      </c>
      <c r="K50" s="31">
        <v>1952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4943</v>
      </c>
      <c r="F51" s="160">
        <f>SUM(F44:F49)</f>
        <v>7607</v>
      </c>
      <c r="G51" s="168" t="s">
        <v>5</v>
      </c>
      <c r="H51" s="169"/>
      <c r="I51" s="170"/>
      <c r="J51" s="161">
        <f>SUM(J44:J50)</f>
        <v>4728</v>
      </c>
      <c r="K51" s="161">
        <f>SUM(K44:K50)</f>
        <v>7271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2024-01-04T06:38:10Z</dcterms:modified>
</cp:coreProperties>
</file>