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0" i="1"/>
  <c r="J50"/>
  <c r="F50"/>
  <c r="E50"/>
  <c r="J27"/>
  <c r="I27"/>
  <c r="H27"/>
  <c r="F27"/>
  <c r="G27" s="1"/>
  <c r="E27"/>
  <c r="C27"/>
  <c r="B27"/>
  <c r="D27" s="1"/>
  <c r="J26"/>
  <c r="G26"/>
  <c r="D26"/>
  <c r="K26" s="1"/>
  <c r="J25"/>
  <c r="G25"/>
  <c r="D25"/>
  <c r="K25" s="1"/>
  <c r="J24"/>
  <c r="G24"/>
  <c r="D24"/>
  <c r="K24" s="1"/>
  <c r="J23"/>
  <c r="G23"/>
  <c r="D23"/>
  <c r="K23" s="1"/>
  <c r="J22"/>
  <c r="G22"/>
  <c r="D22"/>
  <c r="K22" s="1"/>
  <c r="K27" s="1"/>
  <c r="I21"/>
  <c r="I28" s="1"/>
  <c r="H21"/>
  <c r="H28" s="1"/>
  <c r="G21"/>
  <c r="F21"/>
  <c r="F28" s="1"/>
  <c r="E21"/>
  <c r="E28" s="1"/>
  <c r="D21"/>
  <c r="C21"/>
  <c r="C28" s="1"/>
  <c r="B21"/>
  <c r="B28" s="1"/>
  <c r="C30" s="1"/>
  <c r="P20"/>
  <c r="K20"/>
  <c r="J20"/>
  <c r="G20"/>
  <c r="D20"/>
  <c r="K19"/>
  <c r="J19"/>
  <c r="G19"/>
  <c r="D19"/>
  <c r="K18"/>
  <c r="J18"/>
  <c r="G18"/>
  <c r="D18"/>
  <c r="K17"/>
  <c r="J17"/>
  <c r="G17"/>
  <c r="D17"/>
  <c r="K16"/>
  <c r="J16"/>
  <c r="G16"/>
  <c r="D16"/>
  <c r="K15"/>
  <c r="J15"/>
  <c r="G15"/>
  <c r="D15"/>
  <c r="K14"/>
  <c r="J14"/>
  <c r="G14"/>
  <c r="D14"/>
  <c r="K13"/>
  <c r="J13"/>
  <c r="G13"/>
  <c r="D13"/>
  <c r="K12"/>
  <c r="J12"/>
  <c r="G12"/>
  <c r="D12"/>
  <c r="K11"/>
  <c r="K21" s="1"/>
  <c r="J11"/>
  <c r="J21" s="1"/>
  <c r="J28" s="1"/>
  <c r="G11"/>
  <c r="D11"/>
  <c r="K28" l="1"/>
  <c r="D28"/>
  <c r="G28"/>
  <c r="C31"/>
  <c r="C32" s="1"/>
</calcChain>
</file>

<file path=xl/sharedStrings.xml><?xml version="1.0" encoding="utf-8"?>
<sst xmlns="http://schemas.openxmlformats.org/spreadsheetml/2006/main" count="138" uniqueCount="105">
  <si>
    <t xml:space="preserve"> </t>
  </si>
  <si>
    <t xml:space="preserve">           C H I T T A G O N G   P O R T  A U T H O R I T Y </t>
  </si>
  <si>
    <t>OFFICE OF THE DIRECTOR ( TRAFFIC ).</t>
  </si>
  <si>
    <t xml:space="preserve">                                                  NO. CPA / D (T),OPERATION /  VESSL&amp; CONT POSITION / 2014</t>
  </si>
  <si>
    <t xml:space="preserve">                                                                   A)   COMMODITY WISE VESSELS  PARTICULARS  IN PORT :-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</si>
  <si>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</si>
  <si>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</si>
  <si>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</si>
  <si>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</si>
  <si>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</si>
  <si>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</si>
  <si>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</si>
  <si>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</si>
  <si>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</si>
  <si>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</si>
  <si>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</si>
  <si>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</si>
  <si>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</si>
  <si>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</si>
  <si>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</si>
  <si>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</si>
  <si>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</si>
  <si>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</si>
  <si>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</si>
  <si>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</si>
  <si>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</si>
  <si>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</si>
  <si>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</si>
  <si>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</si>
  <si>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</si>
  <si>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</si>
  <si>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</si>
  <si>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</si>
  <si>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</si>
  <si>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</si>
  <si>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</si>
  <si>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</si>
  <si>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</si>
  <si>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</si>
  <si>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</si>
  <si>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</si>
  <si>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</si>
  <si>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</si>
  <si>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</si>
  <si>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ATTACHED/NAVY SHIP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</si>
  <si>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</si>
  <si>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</si>
  <si>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</si>
  <si>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</si>
  <si>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</si>
  <si>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>B )    TOTAL WORKING VESSEL.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</si>
  <si>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</si>
  <si>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</si>
  <si>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</si>
  <si>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</si>
  <si>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</si>
  <si>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</si>
  <si>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</si>
  <si>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</si>
  <si>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</si>
  <si>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</si>
  <si>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</si>
  <si>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</si>
  <si>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</si>
  <si>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</si>
  <si>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</si>
  <si>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X</t>
  </si>
  <si>
    <t>I I)  LAST 24 HRS.CALLED  VESSELS :</t>
  </si>
  <si>
    <t>CCT-2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</si>
  <si>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</si>
  <si>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</si>
  <si>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</si>
  <si>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</si>
  <si>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</si>
  <si>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Officer(HQ)</t>
  </si>
  <si>
    <t>BOX</t>
  </si>
  <si>
    <t>TEUS</t>
  </si>
  <si>
    <t>REC. FROM VESSEL</t>
  </si>
  <si>
    <t>SHIPPED TO VESSEL.</t>
  </si>
  <si>
    <t>REC. FROM ICD(DHAKA)</t>
  </si>
  <si>
    <t>LOAD CONT. REC.(FROM DEPO)</t>
  </si>
  <si>
    <t>LOAD CONT. DESPATCHED.(TO DEPO)</t>
  </si>
  <si>
    <t>EMPTY CONT. IN (FROM DEPOT)</t>
  </si>
  <si>
    <t>RECV. FROM PANGAON</t>
  </si>
  <si>
    <t>CONT. DESPATCHED TO PANGAON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</si>
  <si>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</si>
  <si>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LOAD CONT.DELIVERED (ON CHASSIS)</t>
  </si>
  <si>
    <t>DELIVERY FROM YARDS</t>
  </si>
  <si>
    <t xml:space="preserve">      For, Director(Traffic )</t>
  </si>
  <si>
    <t xml:space="preserve">         Chittagong Port Authority</t>
  </si>
  <si>
    <t>386</t>
  </si>
  <si>
    <t>5,12</t>
  </si>
  <si>
    <t>06/03/2020</t>
  </si>
  <si>
    <t>D)  VACANT BERTH :03</t>
  </si>
  <si>
    <t>02</t>
  </si>
  <si>
    <t>0700</t>
  </si>
  <si>
    <t>0830</t>
  </si>
  <si>
    <t xml:space="preserve">   VESSELS  PARTICULARS &amp;  CONTAINER   LYING  POSITION CLOSING AT 0800 Hrs. ON 07/03/2020                      Time- 11.30 hrs.</t>
  </si>
  <si>
    <t>07/03/2020</t>
  </si>
  <si>
    <t>READY:-CONT./09 (NB-09),GI /,TANK/  FERT/,FOOD/   W/ForLightering-C/C- 01</t>
  </si>
  <si>
    <t>W/For Docu :-GI/07,FOOD/0 ,SUGAR/ ,SALT/,FERT/,TANK/05</t>
  </si>
  <si>
    <t>12</t>
  </si>
  <si>
    <t>1213</t>
  </si>
  <si>
    <t>08</t>
  </si>
  <si>
    <t>0800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</si>
</sst>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0" borderId="20" xfId="0" applyFont="1" applyBorder="1" applyAlignment="1"/>
    <xf numFmtId="0" fontId="2" fillId="0" borderId="13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left"/>
    </xf>
    <xf numFmtId="0" fontId="2" fillId="2" borderId="42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2" xfId="0" applyFont="1" applyFill="1" applyBorder="1" applyAlignment="1">
      <alignment horizontal="left" vertical="center"/>
    </xf>
    <xf numFmtId="0" fontId="2" fillId="5" borderId="5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42" xfId="0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0" borderId="14" xfId="0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0" borderId="0" xfId="0" applyFo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13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14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1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1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17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17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1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1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1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1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2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2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2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2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2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2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3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3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3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1</xdr:row>
      <xdr:rowOff>66675</xdr:rowOff>
    </xdr:from>
    <xdr:to>
      <xdr:col>0</xdr:col>
      <xdr:colOff>1428750</xdr:colOff>
      <xdr:row>6</xdr:row>
      <xdr:rowOff>95250</xdr:rowOff>
    </xdr:to>
    <xdr:pic>
      <xdr:nvPicPr>
        <xdr:cNvPr id="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3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3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3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542925</xdr:colOff>
      <xdr:row>3</xdr:row>
      <xdr:rowOff>28575</xdr:rowOff>
    </xdr:to>
    <xdr:sp macro="" textlink="">
      <xdr:nvSpPr>
        <xdr:cNvPr id="44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27</xdr:row>
      <xdr:rowOff>152399</xdr:rowOff>
    </xdr:from>
    <xdr:to>
      <xdr:col>7</xdr:col>
      <xdr:colOff>9524</xdr:colOff>
      <xdr:row>27</xdr:row>
      <xdr:rowOff>198118</xdr:rowOff>
    </xdr:to>
    <xdr:sp macro="" textlink="">
      <xdr:nvSpPr>
        <xdr:cNvPr id="44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2</xdr:row>
      <xdr:rowOff>47625</xdr:rowOff>
    </xdr:from>
    <xdr:to>
      <xdr:col>12</xdr:col>
      <xdr:colOff>828675</xdr:colOff>
      <xdr:row>4</xdr:row>
      <xdr:rowOff>28575</xdr:rowOff>
    </xdr:to>
    <xdr:sp macro="" textlink="">
      <xdr:nvSpPr>
        <xdr:cNvPr id="4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1</xdr:row>
      <xdr:rowOff>0</xdr:rowOff>
    </xdr:from>
    <xdr:to>
      <xdr:col>1</xdr:col>
      <xdr:colOff>19050</xdr:colOff>
      <xdr:row>6</xdr:row>
      <xdr:rowOff>28575</xdr:rowOff>
    </xdr:to>
    <xdr:pic>
      <xdr:nvPicPr>
        <xdr:cNvPr id="4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4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4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4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4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4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4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2</xdr:row>
      <xdr:rowOff>28575</xdr:rowOff>
    </xdr:from>
    <xdr:to>
      <xdr:col>0</xdr:col>
      <xdr:colOff>1181100</xdr:colOff>
      <xdr:row>5</xdr:row>
      <xdr:rowOff>133351</xdr:rowOff>
    </xdr:to>
    <xdr:pic>
      <xdr:nvPicPr>
        <xdr:cNvPr id="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2</xdr:row>
      <xdr:rowOff>152401</xdr:rowOff>
    </xdr:from>
    <xdr:to>
      <xdr:col>0</xdr:col>
      <xdr:colOff>933450</xdr:colOff>
      <xdr:row>5</xdr:row>
      <xdr:rowOff>133351</xdr:rowOff>
    </xdr:to>
    <xdr:pic>
      <xdr:nvPicPr>
        <xdr:cNvPr id="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1</xdr:row>
      <xdr:rowOff>38100</xdr:rowOff>
    </xdr:from>
    <xdr:to>
      <xdr:col>1</xdr:col>
      <xdr:colOff>38100</xdr:colOff>
      <xdr:row>6</xdr:row>
      <xdr:rowOff>66675</xdr:rowOff>
    </xdr:to>
    <xdr:pic>
      <xdr:nvPicPr>
        <xdr:cNvPr id="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5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5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5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22</xdr:row>
      <xdr:rowOff>0</xdr:rowOff>
    </xdr:from>
    <xdr:to>
      <xdr:col>2</xdr:col>
      <xdr:colOff>28575</xdr:colOff>
      <xdr:row>27</xdr:row>
      <xdr:rowOff>28575</xdr:rowOff>
    </xdr:to>
    <xdr:sp macro="" textlink="">
      <xdr:nvSpPr>
        <xdr:cNvPr id="5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47625</xdr:rowOff>
    </xdr:from>
    <xdr:to>
      <xdr:col>13</xdr:col>
      <xdr:colOff>485775</xdr:colOff>
      <xdr:row>3</xdr:row>
      <xdr:rowOff>28575</xdr:rowOff>
    </xdr:to>
    <xdr:sp macro="" textlink="">
      <xdr:nvSpPr>
        <xdr:cNvPr id="59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22</xdr:row>
      <xdr:rowOff>38100</xdr:rowOff>
    </xdr:from>
    <xdr:to>
      <xdr:col>7</xdr:col>
      <xdr:colOff>571499</xdr:colOff>
      <xdr:row>26</xdr:row>
      <xdr:rowOff>152399</xdr:rowOff>
    </xdr:to>
    <xdr:sp macro="" textlink="">
      <xdr:nvSpPr>
        <xdr:cNvPr id="6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21</xdr:row>
      <xdr:rowOff>161925</xdr:rowOff>
    </xdr:from>
    <xdr:to>
      <xdr:col>4</xdr:col>
      <xdr:colOff>600074</xdr:colOff>
      <xdr:row>26</xdr:row>
      <xdr:rowOff>133350</xdr:rowOff>
    </xdr:to>
    <xdr:sp macro="" textlink="">
      <xdr:nvSpPr>
        <xdr:cNvPr id="6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4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8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8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8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8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8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8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8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9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9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9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9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9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9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9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9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04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04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0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0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0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0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0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0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1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2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1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1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1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1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1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20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20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20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2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2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33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34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3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3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38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38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3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3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3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3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3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4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4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4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4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4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4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4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5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5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5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1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5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5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5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5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64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65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6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6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6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6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6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6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6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6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2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2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7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7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7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7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7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7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7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180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80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80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8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8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193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194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19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19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19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198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198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19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19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9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19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1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19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0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6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6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0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0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0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0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0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0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0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1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1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1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1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1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1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24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25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2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2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2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28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29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2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2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2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2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2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3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3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3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3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3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40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40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40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4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54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54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5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5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5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58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58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5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5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5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5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5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6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6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7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6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6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6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6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6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6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6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7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27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7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7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2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7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7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7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7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284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285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28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28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8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89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89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8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8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8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2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2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2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29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29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29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29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2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29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29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00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01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01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0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14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4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4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15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1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1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1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18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18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1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1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1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1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2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7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7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2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2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2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2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2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2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2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3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3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3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3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3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3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3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3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3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45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45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4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4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4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4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49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49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4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4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4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2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2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5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3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5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5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5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5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60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61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61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6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374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4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4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4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375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37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37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7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78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78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7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7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7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7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7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8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7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7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8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8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8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8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8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8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8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8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39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39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39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39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3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4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39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39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39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39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39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39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05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05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0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0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0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0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0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09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09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0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1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2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3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1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3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5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6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6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1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1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1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1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1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21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21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21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2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2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34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4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4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35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3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3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3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3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39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39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3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3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3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3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3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4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7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7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4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4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4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4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4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4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4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4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4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5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5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5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5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4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5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5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5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5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5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5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5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65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66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6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6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6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6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6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6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69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69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6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7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3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3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7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3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5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6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6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8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7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7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7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7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7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7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481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81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81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494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5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5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4956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49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49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49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49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49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499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499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49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49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49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49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49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0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6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6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7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7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0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0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0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0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0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0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0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0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1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1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1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1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5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1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1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1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1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1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1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1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256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2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263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2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2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2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2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2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2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29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0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3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3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3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3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4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5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6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6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8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3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3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3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3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39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41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41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41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6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8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0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3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3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4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55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5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5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558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5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5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5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5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5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5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59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59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5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5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5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6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6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6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7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8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6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6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6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6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6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6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6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6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6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7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1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57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7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7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5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5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6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6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8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7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7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7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7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7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79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7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4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4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5858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85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86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8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5865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58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586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7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8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88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8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8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89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8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89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8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0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0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0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1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59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2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2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2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59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3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3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3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59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4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4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5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5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7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598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59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5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5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59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59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5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0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0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1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01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02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02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2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3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3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4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4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5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5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5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7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7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7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8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08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09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09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0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0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0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0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0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0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1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2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3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3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5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15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5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5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160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1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1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1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1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1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1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19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19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1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2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6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6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8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8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2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2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2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2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2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2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2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2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2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3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1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1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3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3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3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3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3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3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3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4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5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5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6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6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38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3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3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3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3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3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3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0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0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1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2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4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4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5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460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46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46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46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467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4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47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8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8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8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4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4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4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4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4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49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4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0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0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0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0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0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1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1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52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2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2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2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53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3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3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3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5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4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4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5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5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5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5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6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7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7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7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58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5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5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5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0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0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1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1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1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619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62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62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2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3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4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4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5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5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6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7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7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7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7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6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8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8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69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69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69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6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6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6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0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0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1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2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2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4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4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5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675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5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5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7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5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6762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67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67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7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7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7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7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7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79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79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8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3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3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6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6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6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88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88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8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8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8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8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8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8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8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69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2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6925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2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692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692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693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3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3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3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4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4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4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5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5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5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6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6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6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7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7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698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69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69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699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69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699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69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0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0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0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1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1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2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4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4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6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062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06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06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0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069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0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07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8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8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09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09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09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0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09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0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0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0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0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0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0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0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1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1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1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2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1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2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2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3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13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3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3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4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1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4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4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5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5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5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5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5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6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6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6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6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7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7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7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7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7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1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1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8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19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19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1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1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1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0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0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13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14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1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1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1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221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22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22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2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3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3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4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4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4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4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5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5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6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6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6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7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7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8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2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8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29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29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29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29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2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2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0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0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1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2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2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3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3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3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4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4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4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4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4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5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5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35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35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35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3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1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364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5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6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367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36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6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7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7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7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7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7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8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8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38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8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8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38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39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39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39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39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39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0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0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0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0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0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0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0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1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1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1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1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4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2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2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2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2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2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2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3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34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35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3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4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4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4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4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4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5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5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5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5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5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6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6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6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68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69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7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7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7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8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48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48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48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49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49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49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49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4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4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0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0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0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0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1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1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1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1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1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51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2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527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2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2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530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531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304800</xdr:colOff>
      <xdr:row>0</xdr:row>
      <xdr:rowOff>66675</xdr:rowOff>
    </xdr:from>
    <xdr:to>
      <xdr:col>0</xdr:col>
      <xdr:colOff>1428750</xdr:colOff>
      <xdr:row>5</xdr:row>
      <xdr:rowOff>95250</xdr:rowOff>
    </xdr:to>
    <xdr:pic>
      <xdr:nvPicPr>
        <xdr:cNvPr id="753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66675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3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3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3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3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3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4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4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4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4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4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5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5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5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5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5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6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6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7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7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7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8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5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8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58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5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5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5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59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59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0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04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07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1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1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0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21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3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3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38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4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4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4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49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50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5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55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5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58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5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6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6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542925</xdr:colOff>
      <xdr:row>2</xdr:row>
      <xdr:rowOff>28575</xdr:rowOff>
    </xdr:to>
    <xdr:sp macro="" textlink="">
      <xdr:nvSpPr>
        <xdr:cNvPr id="7664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54292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66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66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6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8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69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0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592455</xdr:colOff>
      <xdr:row>26</xdr:row>
      <xdr:rowOff>152399</xdr:rowOff>
    </xdr:from>
    <xdr:to>
      <xdr:col>7</xdr:col>
      <xdr:colOff>9524</xdr:colOff>
      <xdr:row>26</xdr:row>
      <xdr:rowOff>198118</xdr:rowOff>
    </xdr:to>
    <xdr:sp macro="" textlink="">
      <xdr:nvSpPr>
        <xdr:cNvPr id="7671" name="Line 13"/>
        <xdr:cNvSpPr>
          <a:spLocks noChangeShapeType="1"/>
        </xdr:cNvSpPr>
      </xdr:nvSpPr>
      <xdr:spPr bwMode="auto">
        <a:xfrm flipV="1">
          <a:off x="5545455" y="5248274"/>
          <a:ext cx="2666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2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3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</xdr:row>
      <xdr:rowOff>47625</xdr:rowOff>
    </xdr:from>
    <xdr:to>
      <xdr:col>12</xdr:col>
      <xdr:colOff>828675</xdr:colOff>
      <xdr:row>3</xdr:row>
      <xdr:rowOff>28575</xdr:rowOff>
    </xdr:to>
    <xdr:sp macro="" textlink="">
      <xdr:nvSpPr>
        <xdr:cNvPr id="7674" name="WordArt 2"/>
        <xdr:cNvSpPr>
          <a:spLocks noChangeArrowheads="1" noChangeShapeType="1" noTextEdit="1"/>
        </xdr:cNvSpPr>
      </xdr:nvSpPr>
      <xdr:spPr bwMode="auto">
        <a:xfrm>
          <a:off x="1647825" y="2381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19050</xdr:colOff>
      <xdr:row>5</xdr:row>
      <xdr:rowOff>28575</xdr:rowOff>
    </xdr:to>
    <xdr:pic>
      <xdr:nvPicPr>
        <xdr:cNvPr id="76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7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7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7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82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68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87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8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69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695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696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69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6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69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0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0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0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0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0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0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0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12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13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16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17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1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24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772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2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2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30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33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773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3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3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39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41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42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352425</xdr:colOff>
      <xdr:row>0</xdr:row>
      <xdr:rowOff>38100</xdr:rowOff>
    </xdr:from>
    <xdr:to>
      <xdr:col>1</xdr:col>
      <xdr:colOff>38100</xdr:colOff>
      <xdr:row>5</xdr:row>
      <xdr:rowOff>66675</xdr:rowOff>
    </xdr:to>
    <xdr:pic>
      <xdr:nvPicPr>
        <xdr:cNvPr id="774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38100"/>
          <a:ext cx="1123950" cy="9810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4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4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4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4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5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5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5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5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5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5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6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6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6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6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6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7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7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7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7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7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7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80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1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3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8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8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6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787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788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89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0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1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792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3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795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796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798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799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02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03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4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05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06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07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08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09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1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2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3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14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15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16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817" name="WordArt 2"/>
        <xdr:cNvSpPr>
          <a:spLocks noChangeArrowheads="1" noChangeShapeType="1" noTextEdit="1"/>
        </xdr:cNvSpPr>
      </xdr:nvSpPr>
      <xdr:spPr bwMode="auto">
        <a:xfrm>
          <a:off x="1647825" y="47625"/>
          <a:ext cx="7791450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18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1419225</xdr:colOff>
      <xdr:row>21</xdr:row>
      <xdr:rowOff>0</xdr:rowOff>
    </xdr:from>
    <xdr:to>
      <xdr:col>2</xdr:col>
      <xdr:colOff>28575</xdr:colOff>
      <xdr:row>26</xdr:row>
      <xdr:rowOff>28575</xdr:rowOff>
    </xdr:to>
    <xdr:sp macro="" textlink="">
      <xdr:nvSpPr>
        <xdr:cNvPr id="7819" name="Line 14"/>
        <xdr:cNvSpPr>
          <a:spLocks noChangeShapeType="1"/>
        </xdr:cNvSpPr>
      </xdr:nvSpPr>
      <xdr:spPr bwMode="auto">
        <a:xfrm flipH="1">
          <a:off x="1419225" y="4095750"/>
          <a:ext cx="8191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0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9524</xdr:colOff>
      <xdr:row>21</xdr:row>
      <xdr:rowOff>19050</xdr:rowOff>
    </xdr:from>
    <xdr:to>
      <xdr:col>7</xdr:col>
      <xdr:colOff>571499</xdr:colOff>
      <xdr:row>25</xdr:row>
      <xdr:rowOff>152399</xdr:rowOff>
    </xdr:to>
    <xdr:sp macro="" textlink="">
      <xdr:nvSpPr>
        <xdr:cNvPr id="7821" name="Line 13"/>
        <xdr:cNvSpPr>
          <a:spLocks noChangeShapeType="1"/>
        </xdr:cNvSpPr>
      </xdr:nvSpPr>
      <xdr:spPr bwMode="auto">
        <a:xfrm flipH="1">
          <a:off x="5572124" y="411480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2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47625</xdr:rowOff>
    </xdr:from>
    <xdr:to>
      <xdr:col>13</xdr:col>
      <xdr:colOff>485775</xdr:colOff>
      <xdr:row>2</xdr:row>
      <xdr:rowOff>28575</xdr:rowOff>
    </xdr:to>
    <xdr:sp macro="" textlink="">
      <xdr:nvSpPr>
        <xdr:cNvPr id="7823" name="WordArt 2"/>
        <xdr:cNvSpPr>
          <a:spLocks noChangeArrowheads="1" noChangeShapeType="1" noTextEdit="1"/>
        </xdr:cNvSpPr>
      </xdr:nvSpPr>
      <xdr:spPr bwMode="auto">
        <a:xfrm flipH="1">
          <a:off x="9439275" y="47625"/>
          <a:ext cx="4857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endParaRPr lang="en-US" sz="3600" kern="10" spc="0">
            <a:ln w="9525">
              <a:round/>
              <a:headEnd/>
              <a:tailEnd/>
            </a:ln>
            <a:gradFill rotWithShape="0">
              <a:gsLst>
                <a:gs pos="0">
                  <a:srgbClr val="CBCBCB"/>
                </a:gs>
                <a:gs pos="13000">
                  <a:srgbClr val="5F5F5F"/>
                </a:gs>
                <a:gs pos="21001">
                  <a:srgbClr val="5F5F5F"/>
                </a:gs>
                <a:gs pos="63000">
                  <a:srgbClr val="FFFFFF"/>
                </a:gs>
                <a:gs pos="67000">
                  <a:srgbClr val="B2B2B2"/>
                </a:gs>
                <a:gs pos="69000">
                  <a:srgbClr val="292929"/>
                </a:gs>
                <a:gs pos="82001">
                  <a:srgbClr val="777777"/>
                </a:gs>
                <a:gs pos="100000">
                  <a:srgbClr val="EAEAEA"/>
                </a:gs>
              </a:gsLst>
              <a:lin ang="5400000" scaled="1"/>
            </a:gra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581025</xdr:colOff>
      <xdr:row>25</xdr:row>
      <xdr:rowOff>142875</xdr:rowOff>
    </xdr:to>
    <xdr:sp macro="" textlink="">
      <xdr:nvSpPr>
        <xdr:cNvPr id="7824" name="Line 13"/>
        <xdr:cNvSpPr>
          <a:spLocks noChangeShapeType="1"/>
        </xdr:cNvSpPr>
      </xdr:nvSpPr>
      <xdr:spPr bwMode="auto">
        <a:xfrm flipH="1">
          <a:off x="5572125" y="409575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20</xdr:row>
      <xdr:rowOff>123825</xdr:rowOff>
    </xdr:from>
    <xdr:to>
      <xdr:col>5</xdr:col>
      <xdr:colOff>9525</xdr:colOff>
      <xdr:row>25</xdr:row>
      <xdr:rowOff>133350</xdr:rowOff>
    </xdr:to>
    <xdr:sp macro="" textlink="">
      <xdr:nvSpPr>
        <xdr:cNvPr id="7825" name="Line 15"/>
        <xdr:cNvSpPr>
          <a:spLocks noChangeShapeType="1"/>
        </xdr:cNvSpPr>
      </xdr:nvSpPr>
      <xdr:spPr bwMode="auto">
        <a:xfrm flipH="1">
          <a:off x="3752850" y="401955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9523</xdr:colOff>
      <xdr:row>21</xdr:row>
      <xdr:rowOff>38100</xdr:rowOff>
    </xdr:from>
    <xdr:to>
      <xdr:col>7</xdr:col>
      <xdr:colOff>571499</xdr:colOff>
      <xdr:row>25</xdr:row>
      <xdr:rowOff>152399</xdr:rowOff>
    </xdr:to>
    <xdr:sp macro="" textlink="">
      <xdr:nvSpPr>
        <xdr:cNvPr id="7826" name="Line 13"/>
        <xdr:cNvSpPr>
          <a:spLocks noChangeShapeType="1"/>
        </xdr:cNvSpPr>
      </xdr:nvSpPr>
      <xdr:spPr bwMode="auto">
        <a:xfrm flipH="1">
          <a:off x="5572123" y="4133850"/>
          <a:ext cx="561976" cy="914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19049</xdr:colOff>
      <xdr:row>20</xdr:row>
      <xdr:rowOff>161925</xdr:rowOff>
    </xdr:from>
    <xdr:to>
      <xdr:col>4</xdr:col>
      <xdr:colOff>600074</xdr:colOff>
      <xdr:row>25</xdr:row>
      <xdr:rowOff>133350</xdr:rowOff>
    </xdr:to>
    <xdr:sp macro="" textlink="">
      <xdr:nvSpPr>
        <xdr:cNvPr id="7827" name="Line 15"/>
        <xdr:cNvSpPr>
          <a:spLocks noChangeShapeType="1"/>
        </xdr:cNvSpPr>
      </xdr:nvSpPr>
      <xdr:spPr bwMode="auto">
        <a:xfrm flipH="1">
          <a:off x="3752849" y="4057650"/>
          <a:ext cx="581025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4" workbookViewId="0">
      <selection sqref="A1:P51"/>
    </sheetView>
  </sheetViews>
  <sheetFormatPr defaultRowHeight="15"/>
  <cols>
    <col min="1" max="1" width="17.28515625" customWidth="1"/>
    <col min="4" max="4" width="12.140625" customWidth="1"/>
    <col min="6" max="6" width="11.85546875" customWidth="1"/>
    <col min="9" max="9" width="16.5703125" customWidth="1"/>
    <col min="15" max="15" width="13" customWidth="1"/>
    <col min="16" max="16" width="14.28515625" customWidth="1"/>
  </cols>
  <sheetData>
    <row r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7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>
      <c r="A3" s="4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7">
      <c r="A4" s="4"/>
      <c r="B4" s="3"/>
      <c r="C4" s="3"/>
      <c r="D4" s="5" t="s">
        <v>2</v>
      </c>
      <c r="E4" s="5"/>
      <c r="F4" s="5"/>
      <c r="G4" s="5"/>
      <c r="H4" s="5"/>
      <c r="I4" s="5"/>
      <c r="J4" s="3"/>
      <c r="K4" s="3"/>
      <c r="L4" s="4"/>
      <c r="M4" s="4"/>
      <c r="N4" s="4"/>
      <c r="O4" s="4"/>
      <c r="P4" s="4" t="s">
        <v>0</v>
      </c>
    </row>
    <row r="5" spans="1:17">
      <c r="A5" s="4"/>
      <c r="B5" s="6" t="s">
        <v>97</v>
      </c>
      <c r="C5" s="7"/>
      <c r="D5" s="8"/>
      <c r="E5" s="8"/>
      <c r="F5" s="3"/>
      <c r="G5" s="8"/>
      <c r="H5" s="8"/>
      <c r="I5" s="8"/>
      <c r="J5" s="8"/>
      <c r="K5" s="8"/>
      <c r="L5" s="4"/>
      <c r="M5" s="3"/>
      <c r="N5" s="9"/>
      <c r="O5" s="4"/>
      <c r="P5" s="4"/>
    </row>
    <row r="6" spans="1:17">
      <c r="A6" s="10" t="s">
        <v>3</v>
      </c>
      <c r="B6" s="11"/>
      <c r="C6" s="12"/>
      <c r="D6" s="12"/>
      <c r="E6" s="12"/>
      <c r="F6" s="12"/>
      <c r="G6" s="12"/>
      <c r="H6" s="12"/>
      <c r="I6" s="12"/>
      <c r="J6" s="8"/>
      <c r="K6" s="8"/>
      <c r="L6" s="4"/>
      <c r="M6" s="4"/>
      <c r="N6" s="4"/>
      <c r="O6" s="4"/>
      <c r="P6" s="4"/>
    </row>
    <row r="7" spans="1:17" ht="15.75" thickBot="1">
      <c r="A7" s="3" t="s">
        <v>4</v>
      </c>
      <c r="B7" s="13"/>
      <c r="C7" s="13"/>
      <c r="D7" s="13"/>
      <c r="E7" s="13"/>
      <c r="F7" s="14"/>
      <c r="G7" s="14"/>
      <c r="H7" s="14"/>
      <c r="I7" s="14"/>
      <c r="J7" s="4"/>
      <c r="K7" s="4"/>
      <c r="L7" s="4"/>
      <c r="M7" s="4"/>
      <c r="N7" s="4"/>
      <c r="O7" s="4"/>
      <c r="P7" s="4"/>
    </row>
    <row r="8" spans="1:17" ht="15.75" thickBot="1">
      <c r="A8" s="15" t="s">
        <v>5</v>
      </c>
      <c r="B8" s="186" t="s">
        <v>6</v>
      </c>
      <c r="C8" s="187"/>
      <c r="D8" s="188"/>
      <c r="E8" s="186" t="s">
        <v>7</v>
      </c>
      <c r="F8" s="187"/>
      <c r="G8" s="188"/>
      <c r="H8" s="190" t="s">
        <v>8</v>
      </c>
      <c r="I8" s="191"/>
      <c r="J8" s="192"/>
      <c r="K8" s="16" t="s">
        <v>9</v>
      </c>
      <c r="L8" s="3"/>
      <c r="M8" s="17" t="s">
        <v>10</v>
      </c>
      <c r="N8" s="17"/>
      <c r="O8" s="17"/>
      <c r="P8" s="18"/>
      <c r="Q8" s="1"/>
    </row>
    <row r="9" spans="1:17" ht="25.5">
      <c r="A9" s="19" t="s">
        <v>11</v>
      </c>
      <c r="B9" s="20" t="s">
        <v>12</v>
      </c>
      <c r="C9" s="178" t="s">
        <v>13</v>
      </c>
      <c r="D9" s="21" t="s">
        <v>9</v>
      </c>
      <c r="E9" s="20" t="s">
        <v>12</v>
      </c>
      <c r="F9" s="195" t="s">
        <v>13</v>
      </c>
      <c r="G9" s="178" t="s">
        <v>9</v>
      </c>
      <c r="H9" s="20" t="s">
        <v>12</v>
      </c>
      <c r="I9" s="195" t="s">
        <v>13</v>
      </c>
      <c r="J9" s="22" t="s">
        <v>9</v>
      </c>
      <c r="K9" s="178" t="s">
        <v>14</v>
      </c>
      <c r="L9" s="3"/>
      <c r="M9" s="184" t="s">
        <v>15</v>
      </c>
      <c r="N9" s="185"/>
      <c r="O9" s="23" t="s">
        <v>16</v>
      </c>
      <c r="P9" s="23" t="s">
        <v>16</v>
      </c>
      <c r="Q9" s="1"/>
    </row>
    <row r="10" spans="1:17" ht="15.75" thickBot="1">
      <c r="A10" s="19" t="s">
        <v>17</v>
      </c>
      <c r="B10" s="24"/>
      <c r="C10" s="179"/>
      <c r="D10" s="25"/>
      <c r="E10" s="24"/>
      <c r="F10" s="196"/>
      <c r="G10" s="179"/>
      <c r="H10" s="24"/>
      <c r="I10" s="196"/>
      <c r="J10" s="26"/>
      <c r="K10" s="179"/>
      <c r="L10" s="3"/>
      <c r="M10" s="27"/>
      <c r="N10" s="28"/>
      <c r="O10" s="29" t="s">
        <v>92</v>
      </c>
      <c r="P10" s="29" t="s">
        <v>98</v>
      </c>
      <c r="Q10" s="1"/>
    </row>
    <row r="11" spans="1:17" ht="15.75" thickBot="1">
      <c r="A11" s="30" t="s">
        <v>18</v>
      </c>
      <c r="B11" s="31"/>
      <c r="C11" s="32">
        <v>9</v>
      </c>
      <c r="D11" s="33">
        <f t="shared" ref="D11:D20" si="0">SUM(B11:C11)</f>
        <v>9</v>
      </c>
      <c r="E11" s="34"/>
      <c r="F11" s="35"/>
      <c r="G11" s="36">
        <f>SUM(E11:F11)</f>
        <v>0</v>
      </c>
      <c r="H11" s="35">
        <v>10</v>
      </c>
      <c r="I11" s="35"/>
      <c r="J11" s="37">
        <f>SUM(H11:I11)</f>
        <v>10</v>
      </c>
      <c r="K11" s="38">
        <f>D11+G11+J11</f>
        <v>19</v>
      </c>
      <c r="L11" s="3"/>
      <c r="M11" s="39">
        <v>49018</v>
      </c>
      <c r="N11" s="40"/>
      <c r="O11" s="41">
        <v>29290</v>
      </c>
      <c r="P11" s="41">
        <v>29940</v>
      </c>
      <c r="Q11" s="1"/>
    </row>
    <row r="12" spans="1:17">
      <c r="A12" s="42" t="s">
        <v>19</v>
      </c>
      <c r="B12" s="43">
        <v>12</v>
      </c>
      <c r="C12" s="43">
        <v>7</v>
      </c>
      <c r="D12" s="33">
        <f t="shared" si="0"/>
        <v>19</v>
      </c>
      <c r="E12" s="44">
        <v>2</v>
      </c>
      <c r="F12" s="43"/>
      <c r="G12" s="45">
        <f t="shared" ref="G12:G19" si="1">SUM(E12:F12)</f>
        <v>2</v>
      </c>
      <c r="H12" s="43">
        <v>4</v>
      </c>
      <c r="I12" s="43"/>
      <c r="J12" s="37">
        <f t="shared" ref="J12:J20" si="2">SUM(H12:I12)</f>
        <v>4</v>
      </c>
      <c r="K12" s="46">
        <f t="shared" ref="K12:K18" si="3">D12+G12+J12</f>
        <v>25</v>
      </c>
      <c r="L12" s="3"/>
      <c r="M12" s="47"/>
      <c r="N12" s="47"/>
      <c r="O12" s="47"/>
      <c r="P12" s="47"/>
      <c r="Q12" s="1"/>
    </row>
    <row r="13" spans="1:17" ht="15.75" thickBot="1">
      <c r="A13" s="42" t="s">
        <v>20</v>
      </c>
      <c r="B13" s="43">
        <v>7</v>
      </c>
      <c r="C13" s="43"/>
      <c r="D13" s="33">
        <f t="shared" si="0"/>
        <v>7</v>
      </c>
      <c r="E13" s="44"/>
      <c r="F13" s="43"/>
      <c r="G13" s="45">
        <f t="shared" si="1"/>
        <v>0</v>
      </c>
      <c r="H13" s="43"/>
      <c r="I13" s="43"/>
      <c r="J13" s="37">
        <f t="shared" si="2"/>
        <v>0</v>
      </c>
      <c r="K13" s="46">
        <f t="shared" si="3"/>
        <v>7</v>
      </c>
      <c r="L13" s="3"/>
      <c r="M13" s="48"/>
      <c r="N13" s="48"/>
      <c r="O13" s="48"/>
      <c r="P13" s="48"/>
      <c r="Q13" s="1"/>
    </row>
    <row r="14" spans="1:17">
      <c r="A14" s="42" t="s">
        <v>21</v>
      </c>
      <c r="B14" s="43">
        <v>1</v>
      </c>
      <c r="C14" s="43"/>
      <c r="D14" s="33">
        <f t="shared" si="0"/>
        <v>1</v>
      </c>
      <c r="E14" s="44">
        <v>1</v>
      </c>
      <c r="F14" s="43"/>
      <c r="G14" s="45">
        <f t="shared" si="1"/>
        <v>1</v>
      </c>
      <c r="H14" s="43"/>
      <c r="I14" s="43"/>
      <c r="J14" s="37">
        <f t="shared" si="2"/>
        <v>0</v>
      </c>
      <c r="K14" s="46">
        <f t="shared" si="3"/>
        <v>2</v>
      </c>
      <c r="L14" s="3"/>
      <c r="M14" s="49" t="s">
        <v>22</v>
      </c>
      <c r="N14" s="50"/>
      <c r="O14" s="29" t="s">
        <v>92</v>
      </c>
      <c r="P14" s="29" t="s">
        <v>98</v>
      </c>
      <c r="Q14" s="1"/>
    </row>
    <row r="15" spans="1:17">
      <c r="A15" s="42" t="s">
        <v>23</v>
      </c>
      <c r="B15" s="43">
        <v>16</v>
      </c>
      <c r="C15" s="43">
        <v>1</v>
      </c>
      <c r="D15" s="33">
        <f t="shared" si="0"/>
        <v>17</v>
      </c>
      <c r="E15" s="44">
        <v>1</v>
      </c>
      <c r="F15" s="43"/>
      <c r="G15" s="45">
        <f t="shared" si="1"/>
        <v>1</v>
      </c>
      <c r="H15" s="43">
        <v>2</v>
      </c>
      <c r="I15" s="43"/>
      <c r="J15" s="37">
        <f t="shared" si="2"/>
        <v>2</v>
      </c>
      <c r="K15" s="46">
        <f t="shared" si="3"/>
        <v>20</v>
      </c>
      <c r="L15" s="3"/>
      <c r="M15" s="51" t="s">
        <v>24</v>
      </c>
      <c r="N15" s="52"/>
      <c r="O15" s="53">
        <v>4307</v>
      </c>
      <c r="P15" s="53">
        <v>3395</v>
      </c>
      <c r="Q15" s="1"/>
    </row>
    <row r="16" spans="1:17" ht="15.75" thickBot="1">
      <c r="A16" s="42" t="s">
        <v>25</v>
      </c>
      <c r="B16" s="43">
        <v>2</v>
      </c>
      <c r="C16" s="43"/>
      <c r="D16" s="33">
        <f t="shared" si="0"/>
        <v>2</v>
      </c>
      <c r="E16" s="44"/>
      <c r="F16" s="43"/>
      <c r="G16" s="45">
        <f t="shared" si="1"/>
        <v>0</v>
      </c>
      <c r="H16" s="43"/>
      <c r="I16" s="43"/>
      <c r="J16" s="37">
        <f t="shared" si="2"/>
        <v>0</v>
      </c>
      <c r="K16" s="46">
        <f t="shared" si="3"/>
        <v>2</v>
      </c>
      <c r="L16" s="3"/>
      <c r="M16" s="48"/>
      <c r="N16" s="48"/>
      <c r="O16" s="48"/>
      <c r="P16" s="48"/>
      <c r="Q16" s="1"/>
    </row>
    <row r="17" spans="1:17" ht="15.75" thickBot="1">
      <c r="A17" s="42" t="s">
        <v>26</v>
      </c>
      <c r="B17" s="43"/>
      <c r="C17" s="43"/>
      <c r="D17" s="33">
        <f t="shared" si="0"/>
        <v>0</v>
      </c>
      <c r="E17" s="44"/>
      <c r="F17" s="43"/>
      <c r="G17" s="45">
        <f t="shared" si="1"/>
        <v>0</v>
      </c>
      <c r="H17" s="43"/>
      <c r="I17" s="43"/>
      <c r="J17" s="37">
        <f t="shared" si="2"/>
        <v>0</v>
      </c>
      <c r="K17" s="46">
        <f t="shared" si="3"/>
        <v>0</v>
      </c>
      <c r="L17" s="3"/>
      <c r="M17" s="54" t="s">
        <v>27</v>
      </c>
      <c r="N17" s="55"/>
      <c r="O17" s="55"/>
      <c r="P17" s="56"/>
      <c r="Q17" s="1"/>
    </row>
    <row r="18" spans="1:17">
      <c r="A18" s="57" t="s">
        <v>28</v>
      </c>
      <c r="B18" s="43"/>
      <c r="C18" s="43"/>
      <c r="D18" s="33">
        <f t="shared" si="0"/>
        <v>0</v>
      </c>
      <c r="E18" s="44"/>
      <c r="F18" s="43"/>
      <c r="G18" s="45">
        <f t="shared" si="1"/>
        <v>0</v>
      </c>
      <c r="H18" s="43"/>
      <c r="I18" s="43"/>
      <c r="J18" s="37">
        <f t="shared" si="2"/>
        <v>0</v>
      </c>
      <c r="K18" s="46">
        <f t="shared" si="3"/>
        <v>0</v>
      </c>
      <c r="L18" s="3"/>
      <c r="M18" s="58" t="s">
        <v>29</v>
      </c>
      <c r="N18" s="59"/>
      <c r="O18" s="60"/>
      <c r="P18" s="61">
        <v>4283</v>
      </c>
      <c r="Q18" s="1"/>
    </row>
    <row r="19" spans="1:17" ht="15.75" thickBot="1">
      <c r="A19" s="57" t="s">
        <v>30</v>
      </c>
      <c r="B19" s="62"/>
      <c r="C19" s="62"/>
      <c r="D19" s="33">
        <f t="shared" si="0"/>
        <v>0</v>
      </c>
      <c r="E19" s="63"/>
      <c r="F19" s="62"/>
      <c r="G19" s="45">
        <f t="shared" si="1"/>
        <v>0</v>
      </c>
      <c r="H19" s="62"/>
      <c r="I19" s="62"/>
      <c r="J19" s="37">
        <f t="shared" si="2"/>
        <v>0</v>
      </c>
      <c r="K19" s="46">
        <f>SUM(I19:J19)</f>
        <v>0</v>
      </c>
      <c r="L19" s="3"/>
      <c r="M19" s="64" t="s">
        <v>31</v>
      </c>
      <c r="N19" s="65"/>
      <c r="O19" s="66"/>
      <c r="P19" s="67">
        <v>3689</v>
      </c>
      <c r="Q19" s="1"/>
    </row>
    <row r="20" spans="1:17" ht="15.75" thickBot="1">
      <c r="A20" s="57" t="s">
        <v>32</v>
      </c>
      <c r="B20" s="62"/>
      <c r="C20" s="62">
        <v>5</v>
      </c>
      <c r="D20" s="33">
        <f t="shared" si="0"/>
        <v>5</v>
      </c>
      <c r="E20" s="63">
        <v>2</v>
      </c>
      <c r="F20" s="68"/>
      <c r="G20" s="68">
        <f>SUM(E20:F20)</f>
        <v>2</v>
      </c>
      <c r="H20" s="62"/>
      <c r="I20" s="62"/>
      <c r="J20" s="37">
        <f t="shared" si="2"/>
        <v>0</v>
      </c>
      <c r="K20" s="46">
        <f t="shared" ref="K20:K26" si="4">D20+G20+J20</f>
        <v>7</v>
      </c>
      <c r="L20" s="3"/>
      <c r="M20" s="54" t="s">
        <v>33</v>
      </c>
      <c r="N20" s="69"/>
      <c r="O20" s="70"/>
      <c r="P20" s="71">
        <f>P18+P19</f>
        <v>7972</v>
      </c>
      <c r="Q20" s="1"/>
    </row>
    <row r="21" spans="1:17" ht="15.75" thickBot="1">
      <c r="A21" s="72" t="s">
        <v>34</v>
      </c>
      <c r="B21" s="73">
        <f>SUM(B11:B20)</f>
        <v>38</v>
      </c>
      <c r="C21" s="73">
        <f>SUM(C11:C20)</f>
        <v>22</v>
      </c>
      <c r="D21" s="73">
        <f>SUM(D11:D20)</f>
        <v>60</v>
      </c>
      <c r="E21" s="73">
        <f t="shared" ref="E21:K21" si="5">SUM(E11:E20)</f>
        <v>6</v>
      </c>
      <c r="F21" s="74">
        <f t="shared" si="5"/>
        <v>0</v>
      </c>
      <c r="G21" s="75">
        <f t="shared" si="5"/>
        <v>6</v>
      </c>
      <c r="H21" s="75">
        <f t="shared" si="5"/>
        <v>16</v>
      </c>
      <c r="I21" s="75">
        <f t="shared" si="5"/>
        <v>0</v>
      </c>
      <c r="J21" s="75">
        <f t="shared" si="5"/>
        <v>16</v>
      </c>
      <c r="K21" s="76">
        <f t="shared" si="5"/>
        <v>82</v>
      </c>
      <c r="L21" s="3"/>
      <c r="M21" s="77" t="s">
        <v>35</v>
      </c>
      <c r="N21" s="78"/>
      <c r="O21" s="79"/>
      <c r="P21" s="80">
        <v>156</v>
      </c>
      <c r="Q21" s="1"/>
    </row>
    <row r="22" spans="1:17" ht="15.75" thickBot="1">
      <c r="A22" s="81" t="s">
        <v>36</v>
      </c>
      <c r="B22" s="35"/>
      <c r="C22" s="35"/>
      <c r="D22" s="37">
        <f>SUM(C22)</f>
        <v>0</v>
      </c>
      <c r="E22" s="34"/>
      <c r="F22" s="35"/>
      <c r="G22" s="45">
        <f t="shared" ref="G22:G27" si="6">SUM(E22:F22)</f>
        <v>0</v>
      </c>
      <c r="H22" s="35"/>
      <c r="I22" s="35"/>
      <c r="J22" s="37">
        <f>SUM(I22)</f>
        <v>0</v>
      </c>
      <c r="K22" s="82">
        <f t="shared" si="4"/>
        <v>0</v>
      </c>
      <c r="L22" s="3"/>
      <c r="M22" s="83" t="s">
        <v>37</v>
      </c>
      <c r="N22" s="84"/>
      <c r="O22" s="85"/>
      <c r="P22" s="80">
        <v>184</v>
      </c>
      <c r="Q22" s="1"/>
    </row>
    <row r="23" spans="1:17" ht="15.75" thickBot="1">
      <c r="A23" s="42" t="s">
        <v>38</v>
      </c>
      <c r="B23" s="43"/>
      <c r="C23" s="43">
        <v>24</v>
      </c>
      <c r="D23" s="33">
        <f t="shared" ref="D23:D27" si="7">SUM(B23:C23)</f>
        <v>24</v>
      </c>
      <c r="E23" s="44"/>
      <c r="F23" s="43"/>
      <c r="G23" s="45">
        <f t="shared" si="6"/>
        <v>0</v>
      </c>
      <c r="H23" s="43"/>
      <c r="I23" s="43"/>
      <c r="J23" s="33">
        <f t="shared" ref="J23:J26" si="8">SUM(H23:I23)</f>
        <v>0</v>
      </c>
      <c r="K23" s="82">
        <f t="shared" si="4"/>
        <v>24</v>
      </c>
      <c r="L23" s="3"/>
      <c r="M23" s="83" t="s">
        <v>39</v>
      </c>
      <c r="N23" s="84"/>
      <c r="O23" s="85"/>
      <c r="P23" s="80">
        <v>103</v>
      </c>
      <c r="Q23" s="1"/>
    </row>
    <row r="24" spans="1:17" ht="15.75" thickBot="1">
      <c r="A24" s="42" t="s">
        <v>40</v>
      </c>
      <c r="B24" s="43"/>
      <c r="C24" s="43">
        <v>9</v>
      </c>
      <c r="D24" s="33">
        <f t="shared" si="7"/>
        <v>9</v>
      </c>
      <c r="E24" s="44"/>
      <c r="F24" s="43"/>
      <c r="G24" s="45">
        <f t="shared" si="6"/>
        <v>0</v>
      </c>
      <c r="H24" s="43"/>
      <c r="I24" s="43"/>
      <c r="J24" s="33">
        <f t="shared" si="8"/>
        <v>0</v>
      </c>
      <c r="K24" s="82">
        <f t="shared" si="4"/>
        <v>9</v>
      </c>
      <c r="L24" s="3"/>
      <c r="M24" s="83" t="s">
        <v>41</v>
      </c>
      <c r="N24" s="84"/>
      <c r="O24" s="85"/>
      <c r="P24" s="80">
        <v>10</v>
      </c>
      <c r="Q24" s="1"/>
    </row>
    <row r="25" spans="1:17" ht="15.75" thickBot="1">
      <c r="A25" s="57" t="s">
        <v>42</v>
      </c>
      <c r="B25" s="62"/>
      <c r="C25" s="62"/>
      <c r="D25" s="33">
        <f t="shared" si="7"/>
        <v>0</v>
      </c>
      <c r="E25" s="44"/>
      <c r="F25" s="62"/>
      <c r="G25" s="45">
        <f t="shared" si="6"/>
        <v>0</v>
      </c>
      <c r="H25" s="62"/>
      <c r="I25" s="62">
        <v>1</v>
      </c>
      <c r="J25" s="33">
        <f t="shared" si="8"/>
        <v>1</v>
      </c>
      <c r="K25" s="82">
        <f t="shared" si="4"/>
        <v>1</v>
      </c>
      <c r="L25" s="5"/>
      <c r="M25" s="83" t="s">
        <v>43</v>
      </c>
      <c r="N25" s="84"/>
      <c r="O25" s="85"/>
      <c r="P25" s="80">
        <v>24</v>
      </c>
      <c r="Q25" s="1"/>
    </row>
    <row r="26" spans="1:17" ht="15.75" thickBot="1">
      <c r="A26" s="42" t="s">
        <v>44</v>
      </c>
      <c r="B26" s="62"/>
      <c r="C26" s="62"/>
      <c r="D26" s="33">
        <f t="shared" si="7"/>
        <v>0</v>
      </c>
      <c r="E26" s="86"/>
      <c r="F26" s="87"/>
      <c r="G26" s="68">
        <f t="shared" si="6"/>
        <v>0</v>
      </c>
      <c r="H26" s="62"/>
      <c r="I26" s="62"/>
      <c r="J26" s="33">
        <f t="shared" si="8"/>
        <v>0</v>
      </c>
      <c r="K26" s="82">
        <f t="shared" si="4"/>
        <v>0</v>
      </c>
      <c r="L26" s="3"/>
      <c r="M26" s="88" t="s">
        <v>45</v>
      </c>
      <c r="N26" s="89"/>
      <c r="O26" s="90"/>
      <c r="P26" s="80">
        <v>7941</v>
      </c>
      <c r="Q26" s="1"/>
    </row>
    <row r="27" spans="1:17" ht="15.75" thickBot="1">
      <c r="A27" s="91" t="s">
        <v>46</v>
      </c>
      <c r="B27" s="92">
        <f>SUM(B22:B26)</f>
        <v>0</v>
      </c>
      <c r="C27" s="92">
        <f>SUM(C22:C26)</f>
        <v>33</v>
      </c>
      <c r="D27" s="76">
        <f t="shared" si="7"/>
        <v>33</v>
      </c>
      <c r="E27" s="92">
        <f>SUM(E22:E26)</f>
        <v>0</v>
      </c>
      <c r="F27" s="92">
        <f>SUM(F22:F26)</f>
        <v>0</v>
      </c>
      <c r="G27" s="76">
        <f t="shared" si="6"/>
        <v>0</v>
      </c>
      <c r="H27" s="92">
        <f>SUM(H22:H26)</f>
        <v>0</v>
      </c>
      <c r="I27" s="92">
        <f t="shared" ref="I27:K27" si="9">SUM(I22:I26)</f>
        <v>1</v>
      </c>
      <c r="J27" s="92">
        <f t="shared" si="9"/>
        <v>1</v>
      </c>
      <c r="K27" s="92">
        <f t="shared" si="9"/>
        <v>34</v>
      </c>
      <c r="L27" s="3"/>
      <c r="M27" s="64" t="s">
        <v>47</v>
      </c>
      <c r="N27" s="65"/>
      <c r="O27" s="66"/>
      <c r="P27" s="80">
        <v>747</v>
      </c>
      <c r="Q27" s="1"/>
    </row>
    <row r="28" spans="1:17" ht="15.75" thickBot="1">
      <c r="A28" s="93" t="s">
        <v>48</v>
      </c>
      <c r="B28" s="94">
        <f t="shared" ref="B28:K28" si="10">B21+B27</f>
        <v>38</v>
      </c>
      <c r="C28" s="94">
        <f t="shared" si="10"/>
        <v>55</v>
      </c>
      <c r="D28" s="94">
        <f t="shared" si="10"/>
        <v>93</v>
      </c>
      <c r="E28" s="94">
        <f t="shared" si="10"/>
        <v>6</v>
      </c>
      <c r="F28" s="94">
        <f t="shared" si="10"/>
        <v>0</v>
      </c>
      <c r="G28" s="94">
        <f t="shared" si="10"/>
        <v>6</v>
      </c>
      <c r="H28" s="94">
        <f t="shared" si="10"/>
        <v>16</v>
      </c>
      <c r="I28" s="94">
        <f t="shared" si="10"/>
        <v>1</v>
      </c>
      <c r="J28" s="95">
        <f t="shared" si="10"/>
        <v>17</v>
      </c>
      <c r="K28" s="96">
        <f t="shared" si="10"/>
        <v>116</v>
      </c>
      <c r="L28" s="3"/>
      <c r="M28" s="97" t="s">
        <v>49</v>
      </c>
      <c r="N28" s="55"/>
      <c r="O28" s="98"/>
      <c r="P28" s="80">
        <v>383</v>
      </c>
      <c r="Q28" s="1"/>
    </row>
    <row r="29" spans="1:17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9"/>
      <c r="N29" s="8"/>
      <c r="O29" s="100"/>
      <c r="P29" s="101"/>
      <c r="Q29" s="1"/>
    </row>
    <row r="30" spans="1:17" ht="15.75" thickBot="1">
      <c r="A30" s="102" t="s">
        <v>50</v>
      </c>
      <c r="B30" s="103"/>
      <c r="C30" s="104">
        <f xml:space="preserve"> B28+E28+H28</f>
        <v>60</v>
      </c>
      <c r="D30" s="3"/>
      <c r="E30" s="105" t="s">
        <v>51</v>
      </c>
      <c r="F30" s="106"/>
      <c r="G30" s="106"/>
      <c r="H30" s="106"/>
      <c r="I30" s="106"/>
      <c r="J30" s="106"/>
      <c r="K30" s="107"/>
      <c r="L30" s="3"/>
      <c r="M30" s="108" t="s">
        <v>52</v>
      </c>
      <c r="N30" s="109"/>
      <c r="O30" s="109"/>
      <c r="P30" s="110"/>
      <c r="Q30" s="1"/>
    </row>
    <row r="31" spans="1:17" ht="15.75" thickBot="1">
      <c r="A31" s="111" t="s">
        <v>53</v>
      </c>
      <c r="B31" s="112"/>
      <c r="C31" s="113">
        <f>C21+F21+I21</f>
        <v>22</v>
      </c>
      <c r="D31" s="3"/>
      <c r="E31" s="114" t="s">
        <v>99</v>
      </c>
      <c r="F31" s="115"/>
      <c r="G31" s="115"/>
      <c r="H31" s="115"/>
      <c r="I31" s="115"/>
      <c r="J31" s="115"/>
      <c r="K31" s="116"/>
      <c r="L31" s="3"/>
      <c r="M31" s="117" t="s">
        <v>54</v>
      </c>
      <c r="N31" s="118" t="s">
        <v>55</v>
      </c>
      <c r="O31" s="119" t="s">
        <v>56</v>
      </c>
      <c r="P31" s="119" t="s">
        <v>56</v>
      </c>
      <c r="Q31" s="1"/>
    </row>
    <row r="32" spans="1:17" ht="15.75" thickBot="1">
      <c r="A32" s="120" t="s">
        <v>57</v>
      </c>
      <c r="B32" s="121"/>
      <c r="C32" s="122">
        <f>SUM(C30:C31)</f>
        <v>82</v>
      </c>
      <c r="D32" s="3"/>
      <c r="E32" s="123" t="s">
        <v>100</v>
      </c>
      <c r="F32" s="124"/>
      <c r="G32" s="124"/>
      <c r="H32" s="124"/>
      <c r="I32" s="124"/>
      <c r="J32" s="124"/>
      <c r="K32" s="125"/>
      <c r="L32" s="3"/>
      <c r="M32" s="126" t="s">
        <v>58</v>
      </c>
      <c r="N32" s="118" t="s">
        <v>59</v>
      </c>
      <c r="O32" s="119" t="s">
        <v>60</v>
      </c>
      <c r="P32" s="127" t="s">
        <v>61</v>
      </c>
      <c r="Q32" s="1"/>
    </row>
    <row r="33" spans="1:17" ht="15.75" thickBot="1">
      <c r="A33" s="7"/>
      <c r="B33" s="7"/>
      <c r="C33" s="128"/>
      <c r="D33" s="3"/>
      <c r="E33" s="129"/>
      <c r="F33" s="129"/>
      <c r="G33" s="129"/>
      <c r="H33" s="129"/>
      <c r="I33" s="129"/>
      <c r="J33" s="129" t="s">
        <v>0</v>
      </c>
      <c r="K33" s="129"/>
      <c r="L33" s="3"/>
      <c r="M33" s="117">
        <v>4000</v>
      </c>
      <c r="N33" s="130" t="s">
        <v>101</v>
      </c>
      <c r="O33" s="131" t="s">
        <v>90</v>
      </c>
      <c r="P33" s="132" t="s">
        <v>102</v>
      </c>
      <c r="Q33" s="1"/>
    </row>
    <row r="34" spans="1:17" ht="15.75" thickBot="1">
      <c r="A34" s="186" t="s">
        <v>62</v>
      </c>
      <c r="B34" s="187"/>
      <c r="C34" s="187"/>
      <c r="D34" s="187"/>
      <c r="E34" s="188"/>
      <c r="F34" s="117" t="s">
        <v>63</v>
      </c>
      <c r="G34" s="189" t="s">
        <v>64</v>
      </c>
      <c r="H34" s="188"/>
      <c r="I34" s="190" t="s">
        <v>93</v>
      </c>
      <c r="J34" s="191"/>
      <c r="K34" s="192"/>
      <c r="L34" s="3"/>
      <c r="M34" s="133"/>
      <c r="N34" s="134"/>
      <c r="O34" s="101"/>
      <c r="P34" s="101"/>
      <c r="Q34" s="1"/>
    </row>
    <row r="35" spans="1:17">
      <c r="A35" s="135" t="s">
        <v>65</v>
      </c>
      <c r="B35" s="136"/>
      <c r="C35" s="136"/>
      <c r="D35" s="136"/>
      <c r="E35" s="137"/>
      <c r="F35" s="138" t="s">
        <v>94</v>
      </c>
      <c r="G35" s="138" t="s">
        <v>95</v>
      </c>
      <c r="H35" s="138" t="s">
        <v>66</v>
      </c>
      <c r="I35" s="139"/>
      <c r="J35" s="193" t="s">
        <v>91</v>
      </c>
      <c r="K35" s="194"/>
      <c r="L35" s="3"/>
      <c r="M35" s="134"/>
      <c r="N35" s="101"/>
      <c r="O35" s="101"/>
      <c r="P35" s="101"/>
      <c r="Q35" s="1"/>
    </row>
    <row r="36" spans="1:17">
      <c r="A36" s="135" t="s">
        <v>67</v>
      </c>
      <c r="B36" s="136"/>
      <c r="C36" s="136"/>
      <c r="D36" s="136"/>
      <c r="E36" s="137"/>
      <c r="F36" s="138" t="s">
        <v>66</v>
      </c>
      <c r="G36" s="138" t="s">
        <v>66</v>
      </c>
      <c r="H36" s="138" t="s">
        <v>66</v>
      </c>
      <c r="I36" s="140"/>
      <c r="J36" s="182" t="s">
        <v>68</v>
      </c>
      <c r="K36" s="183"/>
      <c r="L36" s="3"/>
      <c r="M36" s="134" t="s">
        <v>0</v>
      </c>
      <c r="N36" s="101"/>
      <c r="O36" s="101" t="s">
        <v>0</v>
      </c>
      <c r="P36" s="101"/>
      <c r="Q36" s="1"/>
    </row>
    <row r="37" spans="1:17">
      <c r="A37" s="135" t="s">
        <v>69</v>
      </c>
      <c r="B37" s="136"/>
      <c r="C37" s="136"/>
      <c r="D37" s="136"/>
      <c r="E37" s="136"/>
      <c r="F37" s="138" t="s">
        <v>103</v>
      </c>
      <c r="G37" s="138" t="s">
        <v>104</v>
      </c>
      <c r="H37" s="138" t="s">
        <v>66</v>
      </c>
      <c r="I37" s="141"/>
      <c r="J37" s="182"/>
      <c r="K37" s="183"/>
      <c r="L37" s="3"/>
      <c r="M37" s="134"/>
      <c r="N37" s="101"/>
      <c r="O37" s="101"/>
      <c r="P37" s="101"/>
      <c r="Q37" s="1"/>
    </row>
    <row r="38" spans="1:17">
      <c r="A38" s="135" t="s">
        <v>70</v>
      </c>
      <c r="B38" s="136"/>
      <c r="C38" s="136"/>
      <c r="D38" s="136"/>
      <c r="E38" s="137"/>
      <c r="F38" s="142" t="s">
        <v>94</v>
      </c>
      <c r="G38" s="138" t="s">
        <v>96</v>
      </c>
      <c r="H38" s="138" t="s">
        <v>66</v>
      </c>
      <c r="I38" s="141"/>
      <c r="J38" s="180"/>
      <c r="K38" s="181"/>
      <c r="L38" s="3"/>
      <c r="M38" s="134"/>
      <c r="N38" s="101" t="s">
        <v>0</v>
      </c>
      <c r="O38" s="143"/>
      <c r="P38" s="101"/>
      <c r="Q38" s="1"/>
    </row>
    <row r="39" spans="1:17" ht="15.75" thickBot="1">
      <c r="A39" s="135" t="s">
        <v>71</v>
      </c>
      <c r="B39" s="136"/>
      <c r="C39" s="136"/>
      <c r="D39" s="136"/>
      <c r="E39" s="137"/>
      <c r="F39" s="138" t="s">
        <v>66</v>
      </c>
      <c r="G39" s="138" t="s">
        <v>66</v>
      </c>
      <c r="H39" s="138" t="s">
        <v>66</v>
      </c>
      <c r="I39" s="144"/>
      <c r="J39" s="180"/>
      <c r="K39" s="181"/>
      <c r="L39" s="3"/>
      <c r="M39" s="134"/>
      <c r="N39" s="101"/>
      <c r="O39" s="101"/>
      <c r="P39" s="101"/>
      <c r="Q39" s="1"/>
    </row>
    <row r="40" spans="1:17" ht="15.75" thickBot="1">
      <c r="A40" s="99"/>
      <c r="B40" s="145"/>
      <c r="C40" s="145"/>
      <c r="D40" s="145"/>
      <c r="E40" s="145"/>
      <c r="F40" s="146"/>
      <c r="G40" s="146"/>
      <c r="H40" s="146"/>
      <c r="I40" s="147"/>
      <c r="J40" s="148"/>
      <c r="K40" s="148"/>
      <c r="L40" s="3"/>
      <c r="M40" s="134"/>
      <c r="N40" s="101"/>
      <c r="O40" s="101"/>
      <c r="P40" s="101"/>
    </row>
    <row r="41" spans="1:17" ht="15.75" thickBot="1">
      <c r="A41" s="99"/>
      <c r="B41" s="120" t="s">
        <v>72</v>
      </c>
      <c r="C41" s="149"/>
      <c r="D41" s="149"/>
      <c r="E41" s="149"/>
      <c r="F41" s="150"/>
      <c r="G41" s="120" t="s">
        <v>73</v>
      </c>
      <c r="H41" s="151"/>
      <c r="I41" s="152"/>
      <c r="J41" s="176"/>
      <c r="K41" s="177"/>
      <c r="L41" s="3"/>
      <c r="M41" s="134"/>
      <c r="N41" s="101"/>
      <c r="O41" s="101" t="s">
        <v>74</v>
      </c>
      <c r="P41" s="101"/>
    </row>
    <row r="42" spans="1:17" ht="15.75" thickBot="1">
      <c r="A42" s="99"/>
      <c r="B42" s="153"/>
      <c r="C42" s="145"/>
      <c r="D42" s="145"/>
      <c r="E42" s="20" t="s">
        <v>75</v>
      </c>
      <c r="F42" s="154" t="s">
        <v>76</v>
      </c>
      <c r="G42" s="153"/>
      <c r="H42" s="146"/>
      <c r="I42" s="147"/>
      <c r="J42" s="155" t="s">
        <v>75</v>
      </c>
      <c r="K42" s="177" t="s">
        <v>76</v>
      </c>
      <c r="L42" s="3"/>
      <c r="M42" s="134"/>
      <c r="N42" s="156"/>
      <c r="O42" s="157" t="s">
        <v>88</v>
      </c>
      <c r="P42" s="157"/>
    </row>
    <row r="43" spans="1:17" ht="15.75" thickBot="1">
      <c r="A43" s="99"/>
      <c r="B43" s="120" t="s">
        <v>77</v>
      </c>
      <c r="C43" s="149"/>
      <c r="D43" s="149"/>
      <c r="E43" s="158">
        <v>2848</v>
      </c>
      <c r="F43" s="158">
        <v>4283</v>
      </c>
      <c r="G43" s="159" t="s">
        <v>78</v>
      </c>
      <c r="H43" s="159"/>
      <c r="I43" s="160"/>
      <c r="J43" s="158">
        <v>2283</v>
      </c>
      <c r="K43" s="158">
        <v>3689</v>
      </c>
      <c r="L43" s="3"/>
      <c r="M43" s="134"/>
      <c r="N43" s="143"/>
      <c r="O43" s="157" t="s">
        <v>89</v>
      </c>
      <c r="P43" s="157"/>
    </row>
    <row r="44" spans="1:17" ht="15.75" thickBot="1">
      <c r="A44" s="99"/>
      <c r="B44" s="120" t="s">
        <v>79</v>
      </c>
      <c r="C44" s="149"/>
      <c r="D44" s="149"/>
      <c r="E44" s="158">
        <v>96</v>
      </c>
      <c r="F44" s="158">
        <v>184</v>
      </c>
      <c r="G44" s="161" t="s">
        <v>35</v>
      </c>
      <c r="H44" s="162"/>
      <c r="I44" s="163"/>
      <c r="J44" s="158">
        <v>99</v>
      </c>
      <c r="K44" s="158">
        <v>156</v>
      </c>
      <c r="L44" s="3"/>
      <c r="M44" s="133"/>
      <c r="N44" s="133"/>
      <c r="O44" s="133"/>
      <c r="P44" s="133"/>
    </row>
    <row r="45" spans="1:17" ht="15.75" thickBot="1">
      <c r="A45" s="99"/>
      <c r="B45" s="120" t="s">
        <v>80</v>
      </c>
      <c r="C45" s="149"/>
      <c r="D45" s="149"/>
      <c r="E45" s="158">
        <v>1224</v>
      </c>
      <c r="F45" s="158">
        <v>2245</v>
      </c>
      <c r="G45" s="164" t="s">
        <v>81</v>
      </c>
      <c r="H45" s="165"/>
      <c r="I45" s="160"/>
      <c r="J45" s="158">
        <v>993</v>
      </c>
      <c r="K45" s="158">
        <v>1522</v>
      </c>
      <c r="L45" s="3"/>
      <c r="M45" s="133"/>
      <c r="N45" s="133"/>
      <c r="O45" s="133"/>
      <c r="P45" s="133"/>
    </row>
    <row r="46" spans="1:17" ht="15.75" thickBot="1">
      <c r="A46" s="99"/>
      <c r="B46" s="120" t="s">
        <v>82</v>
      </c>
      <c r="C46" s="149"/>
      <c r="D46" s="149"/>
      <c r="E46" s="158">
        <v>481</v>
      </c>
      <c r="F46" s="158">
        <v>610</v>
      </c>
      <c r="G46" s="166" t="s">
        <v>47</v>
      </c>
      <c r="H46" s="167"/>
      <c r="I46" s="168"/>
      <c r="J46" s="158">
        <v>451</v>
      </c>
      <c r="K46" s="158">
        <v>747</v>
      </c>
      <c r="L46" s="3"/>
      <c r="M46" s="133"/>
      <c r="N46" s="133"/>
      <c r="O46" s="133"/>
      <c r="P46" s="133"/>
    </row>
    <row r="47" spans="1:17" ht="15.75" thickBot="1">
      <c r="A47" s="99"/>
      <c r="B47" s="120" t="s">
        <v>83</v>
      </c>
      <c r="C47" s="149"/>
      <c r="D47" s="149"/>
      <c r="E47" s="158">
        <v>0</v>
      </c>
      <c r="F47" s="158">
        <v>0</v>
      </c>
      <c r="G47" s="161" t="s">
        <v>84</v>
      </c>
      <c r="H47" s="162"/>
      <c r="I47" s="163"/>
      <c r="J47" s="158">
        <v>0</v>
      </c>
      <c r="K47" s="158">
        <v>0</v>
      </c>
      <c r="L47" s="3"/>
      <c r="M47" s="133" t="s">
        <v>85</v>
      </c>
      <c r="N47" s="133"/>
      <c r="O47" s="133"/>
      <c r="P47" s="133"/>
    </row>
    <row r="48" spans="1:17" ht="15.75" thickBot="1">
      <c r="A48" s="99"/>
      <c r="B48" s="120"/>
      <c r="C48" s="149"/>
      <c r="D48" s="149"/>
      <c r="E48" s="169"/>
      <c r="F48" s="169"/>
      <c r="G48" s="159" t="s">
        <v>86</v>
      </c>
      <c r="H48" s="159"/>
      <c r="I48" s="170"/>
      <c r="J48" s="158">
        <v>598</v>
      </c>
      <c r="K48" s="158">
        <v>847</v>
      </c>
      <c r="L48" s="3"/>
      <c r="M48" s="133"/>
      <c r="N48" s="133"/>
      <c r="O48" s="133"/>
      <c r="P48" s="133"/>
    </row>
    <row r="49" spans="1:16" ht="15.75" thickBot="1">
      <c r="A49" s="99"/>
      <c r="B49" s="120"/>
      <c r="C49" s="149"/>
      <c r="D49" s="149"/>
      <c r="E49" s="169"/>
      <c r="F49" s="169"/>
      <c r="G49" s="159" t="s">
        <v>87</v>
      </c>
      <c r="H49" s="159"/>
      <c r="I49" s="170"/>
      <c r="J49" s="158">
        <v>719</v>
      </c>
      <c r="K49" s="158">
        <v>1026</v>
      </c>
      <c r="L49" s="3"/>
      <c r="M49" s="133"/>
      <c r="N49" s="133"/>
      <c r="O49" s="133" t="s">
        <v>0</v>
      </c>
      <c r="P49" s="133"/>
    </row>
    <row r="50" spans="1:16" ht="15.75" thickBot="1">
      <c r="A50" s="99"/>
      <c r="B50" s="120" t="s">
        <v>9</v>
      </c>
      <c r="C50" s="149"/>
      <c r="D50" s="171"/>
      <c r="E50" s="172">
        <f>SUM(E43:E48)</f>
        <v>4649</v>
      </c>
      <c r="F50" s="172">
        <f>SUM(F43:F48)</f>
        <v>7322</v>
      </c>
      <c r="G50" s="97" t="s">
        <v>9</v>
      </c>
      <c r="H50" s="173"/>
      <c r="I50" s="174"/>
      <c r="J50" s="132">
        <f>SUM(J43:J49)</f>
        <v>5143</v>
      </c>
      <c r="K50" s="132">
        <f>SUM(K43:K49)</f>
        <v>7987</v>
      </c>
      <c r="L50" s="3"/>
      <c r="M50" s="133"/>
      <c r="N50" s="133" t="s">
        <v>0</v>
      </c>
      <c r="O50" s="133"/>
      <c r="P50" s="133"/>
    </row>
    <row r="51" spans="1:16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</row>
  </sheetData>
  <mergeCells count="12">
    <mergeCell ref="B8:D8"/>
    <mergeCell ref="E8:G8"/>
    <mergeCell ref="H8:J8"/>
    <mergeCell ref="F9:F10"/>
    <mergeCell ref="I9:I10"/>
    <mergeCell ref="J36:K36"/>
    <mergeCell ref="J37:K37"/>
    <mergeCell ref="M9:N9"/>
    <mergeCell ref="A34:E34"/>
    <mergeCell ref="G34:H34"/>
    <mergeCell ref="I34:K34"/>
    <mergeCell ref="J35:K35"/>
  </mergeCells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2020-03-07T06:14:18Z</dcterms:modified>
</cp:coreProperties>
</file>