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<sst xmlns="http://schemas.openxmlformats.org/spreadsheetml/2006/main" count="167" uniqueCount="121">
  <si>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</si>
  <si>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</si>
  <si>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</si>
  <si>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</si>
  <si>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</si>
  <si>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</si>
  <si>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</si>
  <si>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</si>
  <si>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</si>
  <si>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</si>
  <si>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</si>
  <si>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</si>
  <si>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</si>
  <si>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</si>
  <si>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</si>
  <si>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</si>
  <si>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</si>
  <si>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</si>
  <si>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</si>
  <si>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</si>
  <si>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</si>
  <si>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</si>
  <si>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</si>
  <si>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</si>
  <si>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</si>
  <si>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</si>
  <si>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</si>
  <si>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</si>
  <si>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</si>
  <si>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</si>
  <si>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</si>
  <si>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</si>
  <si>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</si>
  <si>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</si>
  <si>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</si>
  <si>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</si>
  <si>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</si>
  <si>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</si>
  <si>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</si>
  <si>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</si>
  <si>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</si>
  <si>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</si>
  <si>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</si>
  <si>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</si>
  <si>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</si>
  <si>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</si>
  <si>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</si>
  <si>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</si>
  <si>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</si>
  <si>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</si>
  <si>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</si>
  <si>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</si>
  <si>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</si>
  <si>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</si>
  <si>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</si>
  <si>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</si>
  <si>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</si>
  <si>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</si>
  <si>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</si>
  <si>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</si>
  <si>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</si>
  <si>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</si>
  <si>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</si>
  <si>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</si>
  <si>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</si>
  <si>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</si>
  <si>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</si>
  <si>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</si>
  <si>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</si>
  <si>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</si>
  <si>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</si>
  <si>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</si>
  <si>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</si>
  <si>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</si>
  <si>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</si>
  <si>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</si>
  <si>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</si>
  <si>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</si>
  <si>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</si>
  <si>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</si>
  <si>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</si>
  <si>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</si>
  <si>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</si>
  <si>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</si>
  <si>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</si>
  <si>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</si>
  <si>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</si>
  <si>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</si>
  <si>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</si>
  <si>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</si>
  <si>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</si>
  <si>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</si>
  <si>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</si>
  <si>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</si>
  <si>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</si>
  <si>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378</t>
  </si>
  <si>
    <t>X</t>
  </si>
  <si>
    <t>1300</t>
  </si>
  <si>
    <t>CCT-2</t>
  </si>
  <si>
    <t>NCT-1</t>
  </si>
  <si>
    <t>03/03/2024</t>
  </si>
  <si>
    <t>07</t>
  </si>
  <si>
    <t>1430</t>
  </si>
  <si>
    <t>5, 12</t>
  </si>
  <si>
    <t>D)  VACANT BERTH :04</t>
  </si>
  <si>
    <t>02</t>
  </si>
  <si>
    <t>8494</t>
  </si>
  <si>
    <t xml:space="preserve">              VESSELS  PARTICULARS &amp;  CONTAINER   LYING  POSITION CLOSING AT 0800 Hrs. ON 04/03/2024</t>
  </si>
  <si>
    <t>04/03/2024</t>
  </si>
  <si>
    <t>20</t>
  </si>
  <si>
    <t>708</t>
  </si>
  <si>
    <t>181</t>
  </si>
  <si>
    <t>67</t>
  </si>
  <si>
    <t>03</t>
  </si>
  <si>
    <t>88</t>
  </si>
  <si>
    <t>1125</t>
  </si>
  <si>
    <t>READY:-CONT./03(NB-03),GI/0 ,TANK/, FERT/,FOOD/ W/ForLightering-C/C-/05</t>
  </si>
  <si>
    <t>W/For Docu :-GI/03, FOOD/00, FERTI/00, SUGAR/01 , SALT/00, TANK/11</t>
  </si>
  <si>
    <t>10</t>
  </si>
  <si>
    <t>1400</t>
  </si>
  <si>
    <t>1530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</si>
</sst>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3" workbookViewId="0">
      <selection activeCell="M39" sqref="M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107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100</v>
      </c>
      <c r="P11" s="34" t="s">
        <v>108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12</v>
      </c>
      <c r="I12" s="40"/>
      <c r="J12" s="42">
        <f t="shared" ref="J12:J21" si="1">SUM(H12:I12)</f>
        <v>12</v>
      </c>
      <c r="K12" s="43">
        <f t="shared" ref="K12:K19" si="2">D12+G12+J12</f>
        <v>15</v>
      </c>
      <c r="L12" s="1"/>
      <c r="M12" s="179">
        <v>53518</v>
      </c>
      <c r="N12" s="180"/>
      <c r="O12" s="167">
        <v>37552</v>
      </c>
      <c r="P12" s="44">
        <v>37256</v>
      </c>
      <c r="R12" t="s">
        <v>79</v>
      </c>
    </row>
    <row r="13" spans="1:18">
      <c r="A13" s="45" t="s">
        <v>14</v>
      </c>
      <c r="B13" s="46">
        <v>4</v>
      </c>
      <c r="C13" s="47">
        <v>3</v>
      </c>
      <c r="D13" s="38">
        <f t="shared" si="0"/>
        <v>7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/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9" t="s">
        <v>17</v>
      </c>
      <c r="N15" s="190"/>
      <c r="O15" s="34" t="s">
        <v>100</v>
      </c>
      <c r="P15" s="34" t="s">
        <v>108</v>
      </c>
    </row>
    <row r="16" spans="1:18" ht="15.75" thickBot="1">
      <c r="A16" s="45" t="s">
        <v>18</v>
      </c>
      <c r="B16" s="46">
        <v>11</v>
      </c>
      <c r="C16" s="47">
        <v>5</v>
      </c>
      <c r="D16" s="53">
        <f t="shared" si="0"/>
        <v>16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18</v>
      </c>
      <c r="L16" s="1"/>
      <c r="M16" s="170" t="s">
        <v>19</v>
      </c>
      <c r="N16" s="171"/>
      <c r="O16" s="167">
        <v>3286</v>
      </c>
      <c r="P16" s="165">
        <v>3099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4214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5296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11</v>
      </c>
      <c r="D21" s="53">
        <f t="shared" si="0"/>
        <v>14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28</v>
      </c>
      <c r="N21" s="69"/>
      <c r="O21" s="69"/>
      <c r="P21" s="70">
        <f>SUM(P19:P20)</f>
        <v>9510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24</v>
      </c>
      <c r="C22" s="72">
        <f>SUM(C12:C21)</f>
        <v>23</v>
      </c>
      <c r="D22" s="73">
        <f>SUM(B22:C22)</f>
        <v>47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65</v>
      </c>
      <c r="L22" s="1"/>
      <c r="M22" s="76" t="s">
        <v>30</v>
      </c>
      <c r="N22" s="77"/>
      <c r="O22" s="77"/>
      <c r="P22" s="59">
        <v>115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111</v>
      </c>
    </row>
    <row r="24" spans="1:19" ht="15.75" thickBot="1">
      <c r="A24" s="82" t="s">
        <v>32</v>
      </c>
      <c r="B24" s="47"/>
      <c r="C24" s="47">
        <v>13</v>
      </c>
      <c r="D24" s="83">
        <f t="shared" ref="D24:D28" si="7">SUM(B24:C24)</f>
        <v>13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13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113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114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106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115</v>
      </c>
    </row>
    <row r="29" spans="1:19" ht="15.75" thickBot="1">
      <c r="A29" s="99" t="s">
        <v>41</v>
      </c>
      <c r="B29" s="100">
        <f t="shared" ref="B29:K29" si="9">B22+B28</f>
        <v>24</v>
      </c>
      <c r="C29" s="100">
        <f t="shared" si="9"/>
        <v>39</v>
      </c>
      <c r="D29" s="101">
        <f t="shared" si="9"/>
        <v>63</v>
      </c>
      <c r="E29" s="101">
        <f t="shared" si="9"/>
        <v>2</v>
      </c>
      <c r="F29" s="102">
        <f t="shared" si="9"/>
        <v>2</v>
      </c>
      <c r="G29" s="103">
        <f t="shared" si="9"/>
        <v>4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83</v>
      </c>
      <c r="L29" s="1"/>
      <c r="M29" s="80" t="s">
        <v>42</v>
      </c>
      <c r="N29" s="107"/>
      <c r="O29" s="108"/>
      <c r="P29" s="31">
        <v>1298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23</v>
      </c>
      <c r="D32" s="112"/>
      <c r="E32" s="213" t="s">
        <v>116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65</v>
      </c>
      <c r="D33" s="112"/>
      <c r="E33" s="168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95</v>
      </c>
      <c r="P34" s="86" t="s">
        <v>110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104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118</v>
      </c>
      <c r="G36" s="86" t="s">
        <v>96</v>
      </c>
      <c r="H36" s="86" t="s">
        <v>102</v>
      </c>
      <c r="I36" s="128"/>
      <c r="J36" s="229" t="s">
        <v>103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101</v>
      </c>
      <c r="G37" s="86" t="s">
        <v>96</v>
      </c>
      <c r="H37" s="86" t="s">
        <v>97</v>
      </c>
      <c r="I37" s="129"/>
      <c r="J37" s="184" t="s">
        <v>98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101</v>
      </c>
      <c r="G38" s="86" t="s">
        <v>96</v>
      </c>
      <c r="H38" s="86" t="s">
        <v>119</v>
      </c>
      <c r="I38" s="130"/>
      <c r="J38" s="184" t="s">
        <v>99</v>
      </c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118</v>
      </c>
      <c r="G39" s="86" t="s">
        <v>96</v>
      </c>
      <c r="H39" s="86" t="s">
        <v>120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105</v>
      </c>
      <c r="G40" s="86" t="s">
        <v>96</v>
      </c>
      <c r="H40" s="86" t="s">
        <v>119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6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2900</v>
      </c>
      <c r="F44" s="144">
        <v>4214</v>
      </c>
      <c r="G44" s="200" t="s">
        <v>65</v>
      </c>
      <c r="H44" s="201"/>
      <c r="I44" s="202"/>
      <c r="J44" s="141">
        <v>3334</v>
      </c>
      <c r="K44" s="145">
        <v>5296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140</v>
      </c>
      <c r="F45" s="144">
        <v>181</v>
      </c>
      <c r="G45" s="146" t="s">
        <v>30</v>
      </c>
      <c r="H45" s="147"/>
      <c r="I45" s="148"/>
      <c r="J45" s="44">
        <v>76</v>
      </c>
      <c r="K45" s="31">
        <v>115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1089</v>
      </c>
      <c r="F46" s="144">
        <v>2066</v>
      </c>
      <c r="G46" s="234" t="s">
        <v>74</v>
      </c>
      <c r="H46" s="235"/>
      <c r="I46" s="236"/>
      <c r="J46" s="120">
        <v>636</v>
      </c>
      <c r="K46" s="120">
        <v>972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1463</v>
      </c>
      <c r="F47" s="144">
        <v>1964</v>
      </c>
      <c r="G47" s="150" t="s">
        <v>40</v>
      </c>
      <c r="H47" s="151"/>
      <c r="I47" s="152"/>
      <c r="J47" s="31">
        <v>628</v>
      </c>
      <c r="K47" s="31">
        <v>1125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634</v>
      </c>
      <c r="K49" s="31">
        <v>892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753</v>
      </c>
      <c r="K50" s="31">
        <v>1235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5592</v>
      </c>
      <c r="F51" s="160">
        <f>SUM(F44:F49)</f>
        <v>8425</v>
      </c>
      <c r="G51" s="170" t="s">
        <v>5</v>
      </c>
      <c r="H51" s="223"/>
      <c r="I51" s="171"/>
      <c r="J51" s="161">
        <f>SUM(J44:J50)</f>
        <v>6061</v>
      </c>
      <c r="K51" s="161">
        <f>SUM(K44:K50)</f>
        <v>9635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2024-03-04T06:11:35Z</dcterms:modified>
</cp:coreProperties>
</file>