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<sst xmlns="http://schemas.openxmlformats.org/spreadsheetml/2006/main" count="150" uniqueCount="117">
  <si>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</si>
  <si>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</si>
  <si>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</si>
  <si>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</si>
  <si>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</si>
  <si>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</si>
  <si>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</si>
  <si>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</si>
  <si>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</si>
  <si>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</si>
  <si>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</si>
  <si>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</si>
  <si>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</si>
  <si>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</si>
  <si>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</si>
  <si>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</si>
  <si>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</si>
  <si>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</si>
  <si>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</si>
  <si>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</si>
  <si>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</si>
  <si>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</si>
  <si>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</si>
  <si>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</si>
  <si>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</si>
  <si>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</si>
  <si>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</si>
  <si>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</si>
  <si>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</si>
  <si>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</si>
  <si>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</si>
  <si>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</si>
  <si>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</si>
  <si>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</si>
  <si>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</si>
  <si>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</si>
  <si>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</si>
  <si>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</si>
  <si>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</si>
  <si>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</si>
  <si>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</si>
  <si>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</si>
  <si>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</si>
  <si>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</si>
  <si>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</si>
  <si>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</si>
  <si>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</si>
  <si>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</si>
  <si>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</si>
  <si>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</si>
  <si>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</si>
  <si>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</si>
  <si>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</si>
  <si>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</si>
  <si>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</si>
  <si>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</si>
  <si>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</si>
  <si>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</si>
  <si>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</si>
  <si>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</si>
  <si>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</si>
  <si>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</si>
  <si>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</si>
  <si>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</si>
  <si>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</si>
  <si>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</si>
  <si>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</si>
  <si>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</si>
  <si>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</si>
  <si>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</si>
  <si>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</si>
  <si>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</si>
  <si>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</si>
  <si>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</si>
  <si>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</si>
  <si>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</si>
  <si>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</si>
  <si>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</si>
  <si>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</si>
  <si>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</si>
  <si>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</si>
  <si>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</si>
  <si>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</si>
  <si>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</si>
  <si>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</si>
  <si>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</si>
  <si>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</si>
  <si>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</si>
  <si>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</si>
  <si>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</si>
  <si>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</si>
  <si>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</si>
  <si>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</si>
  <si>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349</t>
  </si>
  <si>
    <t>09</t>
  </si>
  <si>
    <t>13/03/2022</t>
  </si>
  <si>
    <t>NCT-1</t>
  </si>
  <si>
    <t>D)  VACANT BERTH : 04</t>
  </si>
  <si>
    <t>08</t>
  </si>
  <si>
    <t>0630</t>
  </si>
  <si>
    <t>0800</t>
  </si>
  <si>
    <t>01</t>
  </si>
  <si>
    <t xml:space="preserve">              VESSELS  PARTICULARS &amp;  CONTAINER   LYING  POSITION CLOSING AT 0800 Hrs. ON 14/03/2022      </t>
  </si>
  <si>
    <t>14/03/2022</t>
  </si>
  <si>
    <t>181</t>
  </si>
  <si>
    <t>55</t>
  </si>
  <si>
    <t>06</t>
  </si>
  <si>
    <t>167</t>
  </si>
  <si>
    <t>7079</t>
  </si>
  <si>
    <t>629</t>
  </si>
  <si>
    <t>25</t>
  </si>
  <si>
    <t>1109</t>
  </si>
  <si>
    <t xml:space="preserve">READY:-CONT./02(NB-02),GI/ ,TANK/, CC/,FERT/,FOOD/ W/ForLightering-C/C-01                 </t>
  </si>
  <si>
    <t xml:space="preserve">W/For Docu :-GI/05,FOOD/01,SUGAR/01,SALT/0,FERT/01,TANK/07                                                                                                                                                                                           </t>
  </si>
  <si>
    <t>1800</t>
  </si>
  <si>
    <t>0730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</si>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</sst>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M38" sqref="M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95</v>
      </c>
      <c r="P11" s="137" t="s">
        <v>103</v>
      </c>
    </row>
    <row r="12" spans="1:18" ht="15.75" thickBot="1">
      <c r="A12" s="117" t="s">
        <v>16</v>
      </c>
      <c r="B12" s="112"/>
      <c r="C12" s="104">
        <v>2</v>
      </c>
      <c r="D12" s="148">
        <f t="shared" ref="D12:D20" si="0">SUM(B12:C12)</f>
        <v>2</v>
      </c>
      <c r="E12" s="144"/>
      <c r="F12" s="69"/>
      <c r="G12" s="131">
        <f>SUM(E12:F12)</f>
        <v>0</v>
      </c>
      <c r="H12" s="69">
        <v>9</v>
      </c>
      <c r="I12" s="69"/>
      <c r="J12" s="141">
        <f>SUM(H12:I12)</f>
        <v>9</v>
      </c>
      <c r="K12" s="90">
        <f t="shared" ref="K12:K19" si="1">D12+G12+J12</f>
        <v>11</v>
      </c>
      <c r="L12" s="3"/>
      <c r="M12" s="193">
        <v>49018</v>
      </c>
      <c r="N12" s="194"/>
      <c r="O12" s="172">
        <v>36241</v>
      </c>
      <c r="P12" s="105">
        <v>37953</v>
      </c>
      <c r="R12" t="s">
        <v>90</v>
      </c>
    </row>
    <row r="13" spans="1:18">
      <c r="A13" s="118" t="s">
        <v>17</v>
      </c>
      <c r="B13" s="113">
        <v>10</v>
      </c>
      <c r="C13" s="91">
        <v>5</v>
      </c>
      <c r="D13" s="149">
        <f>B13+C13</f>
        <v>15</v>
      </c>
      <c r="E13" s="145">
        <v>4</v>
      </c>
      <c r="F13" s="91"/>
      <c r="G13" s="131">
        <f>SUM(E13:F13)</f>
        <v>4</v>
      </c>
      <c r="H13" s="91">
        <v>6</v>
      </c>
      <c r="I13" s="91"/>
      <c r="J13" s="141">
        <f t="shared" ref="J13:J21" si="2">SUM(H13:I13)</f>
        <v>6</v>
      </c>
      <c r="K13" s="91">
        <f t="shared" si="1"/>
        <v>25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1</v>
      </c>
      <c r="C15" s="91">
        <v>1</v>
      </c>
      <c r="D15" s="150">
        <f t="shared" si="0"/>
        <v>2</v>
      </c>
      <c r="E15" s="146">
        <v>2</v>
      </c>
      <c r="F15" s="91"/>
      <c r="G15" s="113">
        <f t="shared" si="3"/>
        <v>2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00" t="s">
        <v>20</v>
      </c>
      <c r="N15" s="201"/>
      <c r="O15" s="137" t="s">
        <v>95</v>
      </c>
      <c r="P15" s="137" t="s">
        <v>103</v>
      </c>
    </row>
    <row r="16" spans="1:18" ht="15.75" thickBot="1">
      <c r="A16" s="118" t="s">
        <v>21</v>
      </c>
      <c r="B16" s="113">
        <v>18</v>
      </c>
      <c r="C16" s="91">
        <v>1</v>
      </c>
      <c r="D16" s="150">
        <f t="shared" si="0"/>
        <v>19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20</v>
      </c>
      <c r="L16" s="3"/>
      <c r="M16" s="208" t="s">
        <v>22</v>
      </c>
      <c r="N16" s="209"/>
      <c r="O16" s="172">
        <v>2115</v>
      </c>
      <c r="P16" s="172">
        <v>1938</v>
      </c>
    </row>
    <row r="17" spans="1:18" ht="15.75" thickBot="1">
      <c r="A17" s="118" t="s">
        <v>23</v>
      </c>
      <c r="B17" s="113">
        <v>1</v>
      </c>
      <c r="C17" s="91">
        <v>1</v>
      </c>
      <c r="D17" s="150">
        <f t="shared" si="0"/>
        <v>2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3916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3364</v>
      </c>
    </row>
    <row r="21" spans="1:18" ht="15.75" thickBot="1">
      <c r="A21" s="119" t="s">
        <v>30</v>
      </c>
      <c r="B21" s="114">
        <v>1</v>
      </c>
      <c r="C21" s="126">
        <v>7</v>
      </c>
      <c r="D21" s="142">
        <f>B21+C21</f>
        <v>8</v>
      </c>
      <c r="E21" s="129">
        <v>3</v>
      </c>
      <c r="F21" s="62"/>
      <c r="G21" s="132">
        <f>SUM(E21:F21)</f>
        <v>3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7280</v>
      </c>
      <c r="R21" t="s">
        <v>0</v>
      </c>
    </row>
    <row r="22" spans="1:18" ht="15.75" thickBot="1">
      <c r="A22" s="120" t="s">
        <v>32</v>
      </c>
      <c r="B22" s="115">
        <f>SUM(B12:B21)</f>
        <v>33</v>
      </c>
      <c r="C22" s="68">
        <f>SUM(C12:C21)</f>
        <v>18</v>
      </c>
      <c r="D22" s="143">
        <f>SUM(B22:C22)</f>
        <v>51</v>
      </c>
      <c r="E22" s="130">
        <f t="shared" ref="E22:J22" si="5">SUM(E12:E21)</f>
        <v>9</v>
      </c>
      <c r="F22" s="68">
        <f t="shared" si="5"/>
        <v>0</v>
      </c>
      <c r="G22" s="115">
        <f t="shared" si="5"/>
        <v>9</v>
      </c>
      <c r="H22" s="68">
        <f t="shared" si="5"/>
        <v>16</v>
      </c>
      <c r="I22" s="68">
        <f t="shared" si="5"/>
        <v>0</v>
      </c>
      <c r="J22" s="143">
        <f t="shared" si="5"/>
        <v>16</v>
      </c>
      <c r="K22" s="68">
        <f t="shared" si="4"/>
        <v>76</v>
      </c>
      <c r="L22" s="3"/>
      <c r="M22" s="37" t="s">
        <v>33</v>
      </c>
      <c r="N22" s="38"/>
      <c r="O22" s="39"/>
      <c r="P22" s="158">
        <v>99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104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105</v>
      </c>
    </row>
    <row r="25" spans="1:18" ht="15.75" thickBot="1">
      <c r="A25" s="122" t="s">
        <v>38</v>
      </c>
      <c r="B25" s="91"/>
      <c r="C25" s="91">
        <v>7</v>
      </c>
      <c r="D25" s="140">
        <f t="shared" si="7"/>
        <v>7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7</v>
      </c>
      <c r="L25" s="3"/>
      <c r="M25" s="40" t="s">
        <v>39</v>
      </c>
      <c r="N25" s="41"/>
      <c r="O25" s="42"/>
      <c r="P25" s="159" t="s">
        <v>106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107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108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35</v>
      </c>
      <c r="D28" s="115">
        <f t="shared" si="7"/>
        <v>35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109</v>
      </c>
    </row>
    <row r="29" spans="1:18" ht="15.75" thickBot="1">
      <c r="A29" s="125" t="s">
        <v>45</v>
      </c>
      <c r="B29" s="135">
        <f t="shared" ref="B29:K29" si="9">B22+B28</f>
        <v>33</v>
      </c>
      <c r="C29" s="135">
        <f t="shared" si="9"/>
        <v>53</v>
      </c>
      <c r="D29" s="134">
        <f t="shared" si="9"/>
        <v>86</v>
      </c>
      <c r="E29" s="134">
        <f t="shared" si="9"/>
        <v>9</v>
      </c>
      <c r="F29" s="116">
        <f t="shared" si="9"/>
        <v>0</v>
      </c>
      <c r="G29" s="72">
        <f t="shared" si="9"/>
        <v>9</v>
      </c>
      <c r="H29" s="133">
        <f t="shared" si="9"/>
        <v>16</v>
      </c>
      <c r="I29" s="135">
        <f t="shared" si="9"/>
        <v>0</v>
      </c>
      <c r="J29" s="153">
        <f t="shared" si="9"/>
        <v>16</v>
      </c>
      <c r="K29" s="73">
        <f t="shared" si="9"/>
        <v>111</v>
      </c>
      <c r="L29" s="3"/>
      <c r="M29" s="55" t="s">
        <v>46</v>
      </c>
      <c r="N29" s="43"/>
      <c r="O29" s="44"/>
      <c r="P29" s="14">
        <v>660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58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18</v>
      </c>
      <c r="D32" s="107"/>
      <c r="E32" s="219" t="s">
        <v>112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76</v>
      </c>
      <c r="D33" s="107"/>
      <c r="E33" s="173" t="s">
        <v>113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110</v>
      </c>
      <c r="O34" s="99" t="s">
        <v>93</v>
      </c>
      <c r="P34" s="19" t="s">
        <v>111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97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91</v>
      </c>
      <c r="B36" s="187"/>
      <c r="C36" s="187"/>
      <c r="D36" s="187"/>
      <c r="E36" s="188"/>
      <c r="F36" s="157" t="s">
        <v>94</v>
      </c>
      <c r="G36" s="19" t="s">
        <v>99</v>
      </c>
      <c r="H36" s="19" t="s">
        <v>114</v>
      </c>
      <c r="I36" s="22"/>
      <c r="J36" s="189" t="s">
        <v>92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94</v>
      </c>
      <c r="G37" s="162" t="s">
        <v>100</v>
      </c>
      <c r="H37" s="19" t="s">
        <v>114</v>
      </c>
      <c r="I37" s="164"/>
      <c r="J37" s="191" t="s">
        <v>89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98</v>
      </c>
      <c r="G38" s="160" t="s">
        <v>115</v>
      </c>
      <c r="H38" s="163" t="s">
        <v>88</v>
      </c>
      <c r="I38" s="165"/>
      <c r="J38" s="183" t="s">
        <v>96</v>
      </c>
      <c r="K38" s="185"/>
      <c r="L38" s="3"/>
      <c r="M38" s="171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116</v>
      </c>
      <c r="G39" s="19" t="s">
        <v>88</v>
      </c>
      <c r="H39" s="19" t="s">
        <v>88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101</v>
      </c>
      <c r="G40" s="19" t="s">
        <v>115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2546</v>
      </c>
      <c r="F44" s="14">
        <v>3916</v>
      </c>
      <c r="G44" s="93" t="s">
        <v>70</v>
      </c>
      <c r="H44" s="53"/>
      <c r="I44" s="58"/>
      <c r="J44" s="14">
        <v>2088</v>
      </c>
      <c r="K44" s="14">
        <v>3364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120</v>
      </c>
      <c r="F45" s="14">
        <v>181</v>
      </c>
      <c r="G45" s="10" t="s">
        <v>33</v>
      </c>
      <c r="H45" s="11"/>
      <c r="I45" s="12"/>
      <c r="J45" s="14">
        <v>64</v>
      </c>
      <c r="K45" s="20">
        <v>99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1519</v>
      </c>
      <c r="F46" s="14">
        <v>2760</v>
      </c>
      <c r="G46" s="213" t="s">
        <v>83</v>
      </c>
      <c r="H46" s="214"/>
      <c r="I46" s="215"/>
      <c r="J46" s="14">
        <v>271</v>
      </c>
      <c r="K46" s="155">
        <v>414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351</v>
      </c>
      <c r="F47" s="14">
        <v>400</v>
      </c>
      <c r="G47" s="7" t="s">
        <v>44</v>
      </c>
      <c r="H47" s="8"/>
      <c r="I47" s="9"/>
      <c r="J47" s="14">
        <v>347</v>
      </c>
      <c r="K47" s="14">
        <v>629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91</v>
      </c>
      <c r="F48" s="14">
        <v>158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491</v>
      </c>
      <c r="K49" s="14">
        <v>703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494</v>
      </c>
      <c r="K50" s="14">
        <v>821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4627</v>
      </c>
      <c r="F51" s="94">
        <f>SUM(F44:F49)</f>
        <v>7415</v>
      </c>
      <c r="G51" s="174" t="s">
        <v>7</v>
      </c>
      <c r="H51" s="175"/>
      <c r="I51" s="176"/>
      <c r="J51" s="95">
        <f>SUM(J44:J50)</f>
        <v>3755</v>
      </c>
      <c r="K51" s="95">
        <f>SUM(K44:K50)</f>
        <v>6030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2022-03-14T05:59:52Z</dcterms:modified>
</cp:coreProperties>
</file>