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<sst xmlns="http://schemas.openxmlformats.org/spreadsheetml/2006/main" count="150" uniqueCount="117">
  <si>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</si>
  <si>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</si>
  <si>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</si>
  <si>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</si>
  <si>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</si>
  <si>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</si>
  <si>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</si>
  <si>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</si>
  <si>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</si>
  <si>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</si>
  <si>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</si>
  <si>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</si>
  <si>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</si>
  <si>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</si>
  <si>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</si>
  <si>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</si>
  <si>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</si>
  <si>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</si>
  <si>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</si>
  <si>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</si>
  <si>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</si>
  <si>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</si>
  <si>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</si>
  <si>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</si>
  <si>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</si>
  <si>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</si>
  <si>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</si>
  <si>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</si>
  <si>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</si>
  <si>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</si>
  <si>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</si>
  <si>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</si>
  <si>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</si>
  <si>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</si>
  <si>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</si>
  <si>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</si>
  <si>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</si>
  <si>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</si>
  <si>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</si>
  <si>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</si>
  <si>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</si>
  <si>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</si>
  <si>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</si>
  <si>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</si>
  <si>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</si>
  <si>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</si>
  <si>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</si>
  <si>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</si>
  <si>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</si>
  <si>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</si>
  <si>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</si>
  <si>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</si>
  <si>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</si>
  <si>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</si>
  <si>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</si>
  <si>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</si>
  <si>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</si>
  <si>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</si>
  <si>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</si>
  <si>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</si>
  <si>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</si>
  <si>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</si>
  <si>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</si>
  <si>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</si>
  <si>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</si>
  <si>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</si>
  <si>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</si>
  <si>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</si>
  <si>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</si>
  <si>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</si>
  <si>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</si>
  <si>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</si>
  <si>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</si>
  <si>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</si>
  <si>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</si>
  <si>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</si>
  <si>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</si>
  <si>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</si>
  <si>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</si>
  <si>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</si>
  <si>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</si>
  <si>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</si>
  <si>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</si>
  <si>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</si>
  <si>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</si>
  <si>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</si>
  <si>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</si>
  <si>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</si>
  <si>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</si>
  <si>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</si>
  <si>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</si>
  <si>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</si>
  <si>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5, 12</t>
  </si>
  <si>
    <t>359</t>
  </si>
  <si>
    <t>1200</t>
  </si>
  <si>
    <t>22/03/2022</t>
  </si>
  <si>
    <t>06</t>
  </si>
  <si>
    <t>1100</t>
  </si>
  <si>
    <t>1230</t>
  </si>
  <si>
    <t xml:space="preserve">              VESSELS  PARTICULARS &amp;  CONTAINER   LYING  POSITION CLOSING AT 0800 Hrs. ON 23/03/2022      </t>
  </si>
  <si>
    <t>23/03/2022</t>
  </si>
  <si>
    <t>90</t>
  </si>
  <si>
    <t>149</t>
  </si>
  <si>
    <t>49</t>
  </si>
  <si>
    <t>129</t>
  </si>
  <si>
    <t>6989</t>
  </si>
  <si>
    <t>1153</t>
  </si>
  <si>
    <t>27</t>
  </si>
  <si>
    <t>837</t>
  </si>
  <si>
    <t xml:space="preserve">READY:-CONT./11(NB-11),GI/ ,TANK/, CC/,FERT/,FOOD/ W/ForLightering-C/C-02                 </t>
  </si>
  <si>
    <t xml:space="preserve">W/For Docu :-GI/04,FOOD/01,SUGAR/0,SALT/0,FERT/0,TANK/07                                                                                                                                                                                        </t>
  </si>
  <si>
    <t>11</t>
  </si>
  <si>
    <t>09</t>
  </si>
  <si>
    <t>01</t>
  </si>
  <si>
    <t>1330</t>
  </si>
  <si>
    <t>NCT-1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</si>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</sst>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9" workbookViewId="0">
      <selection activeCell="N36" sqref="N3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8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38" t="s">
        <v>14</v>
      </c>
      <c r="P10" s="138" t="s">
        <v>14</v>
      </c>
    </row>
    <row r="11" spans="1:18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37" t="s">
        <v>95</v>
      </c>
      <c r="P11" s="137" t="s">
        <v>100</v>
      </c>
    </row>
    <row r="12" spans="1:18" ht="15.75" thickBot="1">
      <c r="A12" s="117" t="s">
        <v>16</v>
      </c>
      <c r="B12" s="112"/>
      <c r="C12" s="104">
        <v>11</v>
      </c>
      <c r="D12" s="148">
        <f t="shared" ref="D12:D20" si="0">SUM(B12:C12)</f>
        <v>11</v>
      </c>
      <c r="E12" s="144"/>
      <c r="F12" s="69"/>
      <c r="G12" s="131">
        <f>SUM(E12:F12)</f>
        <v>0</v>
      </c>
      <c r="H12" s="69">
        <v>12</v>
      </c>
      <c r="I12" s="69"/>
      <c r="J12" s="141">
        <f>SUM(H12:I12)</f>
        <v>12</v>
      </c>
      <c r="K12" s="90">
        <f t="shared" ref="K12:K19" si="1">D12+G12+J12</f>
        <v>23</v>
      </c>
      <c r="L12" s="3"/>
      <c r="M12" s="194">
        <v>49018</v>
      </c>
      <c r="N12" s="195"/>
      <c r="O12" s="173">
        <v>39784</v>
      </c>
      <c r="P12" s="105">
        <v>39777</v>
      </c>
      <c r="R12" t="s">
        <v>90</v>
      </c>
    </row>
    <row r="13" spans="1:18">
      <c r="A13" s="118" t="s">
        <v>17</v>
      </c>
      <c r="B13" s="113">
        <v>12</v>
      </c>
      <c r="C13" s="91">
        <v>4</v>
      </c>
      <c r="D13" s="149">
        <f>B13+C13</f>
        <v>16</v>
      </c>
      <c r="E13" s="145">
        <v>1</v>
      </c>
      <c r="F13" s="91"/>
      <c r="G13" s="131">
        <f>SUM(E13:F13)</f>
        <v>1</v>
      </c>
      <c r="H13" s="91">
        <v>2</v>
      </c>
      <c r="I13" s="91"/>
      <c r="J13" s="141">
        <f t="shared" ref="J13:J21" si="2">SUM(H13:I13)</f>
        <v>2</v>
      </c>
      <c r="K13" s="91">
        <f t="shared" si="1"/>
        <v>19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>
        <v>1</v>
      </c>
      <c r="C15" s="91"/>
      <c r="D15" s="150">
        <f t="shared" si="0"/>
        <v>1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1</v>
      </c>
      <c r="L15" s="3"/>
      <c r="M15" s="201" t="s">
        <v>20</v>
      </c>
      <c r="N15" s="202"/>
      <c r="O15" s="137" t="s">
        <v>95</v>
      </c>
      <c r="P15" s="137" t="s">
        <v>100</v>
      </c>
    </row>
    <row r="16" spans="1:18" ht="15.75" thickBot="1">
      <c r="A16" s="118" t="s">
        <v>21</v>
      </c>
      <c r="B16" s="113">
        <v>21</v>
      </c>
      <c r="C16" s="91">
        <v>2</v>
      </c>
      <c r="D16" s="150">
        <f t="shared" si="0"/>
        <v>23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24</v>
      </c>
      <c r="L16" s="3"/>
      <c r="M16" s="209" t="s">
        <v>22</v>
      </c>
      <c r="N16" s="210"/>
      <c r="O16" s="173">
        <v>4908</v>
      </c>
      <c r="P16" s="171">
        <v>4523</v>
      </c>
    </row>
    <row r="17" spans="1:18" ht="15.75" thickBot="1">
      <c r="A17" s="118" t="s">
        <v>23</v>
      </c>
      <c r="B17" s="113">
        <v>1</v>
      </c>
      <c r="C17" s="91"/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3" t="s">
        <v>25</v>
      </c>
      <c r="N18" s="204"/>
      <c r="O18" s="204"/>
      <c r="P18" s="205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5184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4080</v>
      </c>
    </row>
    <row r="21" spans="1:18" ht="15.75" thickBot="1">
      <c r="A21" s="119" t="s">
        <v>30</v>
      </c>
      <c r="B21" s="114">
        <v>4</v>
      </c>
      <c r="C21" s="126">
        <v>7</v>
      </c>
      <c r="D21" s="142">
        <f>B21+C21</f>
        <v>11</v>
      </c>
      <c r="E21" s="129">
        <v>2</v>
      </c>
      <c r="F21" s="62"/>
      <c r="G21" s="132">
        <f>SUM(E21:F21)</f>
        <v>2</v>
      </c>
      <c r="H21" s="126"/>
      <c r="I21" s="126"/>
      <c r="J21" s="141">
        <f t="shared" si="2"/>
        <v>0</v>
      </c>
      <c r="K21" s="91">
        <f t="shared" ref="K21:K28" si="4">D21+G21+J21</f>
        <v>13</v>
      </c>
      <c r="L21" s="3"/>
      <c r="M21" s="34" t="s">
        <v>31</v>
      </c>
      <c r="N21" s="35"/>
      <c r="O21" s="36"/>
      <c r="P21" s="96">
        <f>SUM(P19:P20)</f>
        <v>9264</v>
      </c>
      <c r="R21" t="s">
        <v>0</v>
      </c>
    </row>
    <row r="22" spans="1:18" ht="15.75" thickBot="1">
      <c r="A22" s="120" t="s">
        <v>32</v>
      </c>
      <c r="B22" s="115">
        <f>SUM(B12:B21)</f>
        <v>41</v>
      </c>
      <c r="C22" s="68">
        <f>SUM(C12:C21)</f>
        <v>25</v>
      </c>
      <c r="D22" s="143">
        <f>SUM(B22:C22)</f>
        <v>66</v>
      </c>
      <c r="E22" s="130">
        <f t="shared" ref="E22:J22" si="5">SUM(E12:E21)</f>
        <v>3</v>
      </c>
      <c r="F22" s="68">
        <f t="shared" si="5"/>
        <v>0</v>
      </c>
      <c r="G22" s="115">
        <f t="shared" si="5"/>
        <v>3</v>
      </c>
      <c r="H22" s="68">
        <f t="shared" si="5"/>
        <v>15</v>
      </c>
      <c r="I22" s="68">
        <f t="shared" si="5"/>
        <v>0</v>
      </c>
      <c r="J22" s="143">
        <f t="shared" si="5"/>
        <v>15</v>
      </c>
      <c r="K22" s="68">
        <f t="shared" si="4"/>
        <v>84</v>
      </c>
      <c r="L22" s="3"/>
      <c r="M22" s="37" t="s">
        <v>33</v>
      </c>
      <c r="N22" s="38"/>
      <c r="O22" s="39"/>
      <c r="P22" s="158">
        <v>142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>
        <v>1</v>
      </c>
      <c r="G23" s="113">
        <f t="shared" ref="G23:G28" si="6">SUM(E23:F23)</f>
        <v>1</v>
      </c>
      <c r="H23" s="90"/>
      <c r="I23" s="90"/>
      <c r="J23" s="141">
        <f>SUM(I23)</f>
        <v>0</v>
      </c>
      <c r="K23" s="69">
        <f t="shared" si="4"/>
        <v>1</v>
      </c>
      <c r="L23" s="3"/>
      <c r="M23" s="40" t="s">
        <v>35</v>
      </c>
      <c r="N23" s="41"/>
      <c r="O23" s="42"/>
      <c r="P23" s="157" t="s">
        <v>101</v>
      </c>
    </row>
    <row r="24" spans="1:18" ht="15.75" thickBot="1">
      <c r="A24" s="122" t="s">
        <v>36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102</v>
      </c>
    </row>
    <row r="25" spans="1:18" ht="15.75" thickBot="1">
      <c r="A25" s="122" t="s">
        <v>38</v>
      </c>
      <c r="B25" s="91"/>
      <c r="C25" s="91">
        <v>9</v>
      </c>
      <c r="D25" s="140">
        <f t="shared" si="7"/>
        <v>9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9</v>
      </c>
      <c r="L25" s="3"/>
      <c r="M25" s="40" t="s">
        <v>39</v>
      </c>
      <c r="N25" s="41"/>
      <c r="O25" s="42"/>
      <c r="P25" s="159" t="s">
        <v>103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3</v>
      </c>
      <c r="G26" s="113">
        <f t="shared" si="6"/>
        <v>3</v>
      </c>
      <c r="H26" s="126"/>
      <c r="I26" s="126">
        <v>1</v>
      </c>
      <c r="J26" s="140">
        <f t="shared" si="8"/>
        <v>1</v>
      </c>
      <c r="K26" s="69">
        <f t="shared" si="4"/>
        <v>4</v>
      </c>
      <c r="L26" s="13"/>
      <c r="M26" s="40" t="s">
        <v>41</v>
      </c>
      <c r="N26" s="41"/>
      <c r="O26" s="42"/>
      <c r="P26" s="160" t="s">
        <v>104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105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34</v>
      </c>
      <c r="D28" s="115">
        <f t="shared" si="7"/>
        <v>34</v>
      </c>
      <c r="E28" s="115">
        <v>0</v>
      </c>
      <c r="F28" s="111">
        <f>SUM(F23:F27)</f>
        <v>4</v>
      </c>
      <c r="G28" s="67">
        <f t="shared" si="6"/>
        <v>4</v>
      </c>
      <c r="H28" s="67">
        <f>SUM(H23:H27)</f>
        <v>0</v>
      </c>
      <c r="I28" s="68">
        <f>SUM(I23:I27)</f>
        <v>1</v>
      </c>
      <c r="J28" s="152">
        <f t="shared" si="8"/>
        <v>1</v>
      </c>
      <c r="K28" s="71">
        <f t="shared" si="4"/>
        <v>39</v>
      </c>
      <c r="L28" s="3"/>
      <c r="M28" s="31" t="s">
        <v>44</v>
      </c>
      <c r="N28" s="32"/>
      <c r="O28" s="33"/>
      <c r="P28" s="161" t="s">
        <v>106</v>
      </c>
    </row>
    <row r="29" spans="1:18" ht="15.75" thickBot="1">
      <c r="A29" s="125" t="s">
        <v>45</v>
      </c>
      <c r="B29" s="135">
        <f t="shared" ref="B29:K29" si="9">B22+B28</f>
        <v>41</v>
      </c>
      <c r="C29" s="135">
        <f t="shared" si="9"/>
        <v>59</v>
      </c>
      <c r="D29" s="134">
        <f t="shared" si="9"/>
        <v>100</v>
      </c>
      <c r="E29" s="134">
        <f t="shared" si="9"/>
        <v>3</v>
      </c>
      <c r="F29" s="116">
        <f t="shared" si="9"/>
        <v>4</v>
      </c>
      <c r="G29" s="72">
        <f t="shared" si="9"/>
        <v>7</v>
      </c>
      <c r="H29" s="133">
        <f t="shared" si="9"/>
        <v>15</v>
      </c>
      <c r="I29" s="135">
        <f t="shared" si="9"/>
        <v>1</v>
      </c>
      <c r="J29" s="153">
        <f t="shared" si="9"/>
        <v>16</v>
      </c>
      <c r="K29" s="73">
        <f t="shared" si="9"/>
        <v>123</v>
      </c>
      <c r="L29" s="3"/>
      <c r="M29" s="55" t="s">
        <v>46</v>
      </c>
      <c r="N29" s="43"/>
      <c r="O29" s="44"/>
      <c r="P29" s="14">
        <v>795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59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8" t="s">
        <v>48</v>
      </c>
      <c r="N31" s="199"/>
      <c r="O31" s="199"/>
      <c r="P31" s="200"/>
    </row>
    <row r="32" spans="1:18" ht="15.75" thickBot="1">
      <c r="A32" s="218" t="s">
        <v>49</v>
      </c>
      <c r="B32" s="219"/>
      <c r="C32" s="168">
        <f>C22+F22+I22</f>
        <v>25</v>
      </c>
      <c r="D32" s="107"/>
      <c r="E32" s="220" t="s">
        <v>109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2">
        <f>SUM(C31:C32)</f>
        <v>84</v>
      </c>
      <c r="D33" s="107"/>
      <c r="E33" s="174" t="s">
        <v>110</v>
      </c>
      <c r="F33" s="169"/>
      <c r="G33" s="169"/>
      <c r="H33" s="169"/>
      <c r="I33" s="169"/>
      <c r="J33" s="169"/>
      <c r="K33" s="172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107</v>
      </c>
      <c r="O34" s="99" t="s">
        <v>93</v>
      </c>
      <c r="P34" s="19" t="s">
        <v>108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116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91</v>
      </c>
      <c r="B36" s="188"/>
      <c r="C36" s="188"/>
      <c r="D36" s="188"/>
      <c r="E36" s="189"/>
      <c r="F36" s="157" t="s">
        <v>96</v>
      </c>
      <c r="G36" s="19" t="s">
        <v>97</v>
      </c>
      <c r="H36" s="19" t="s">
        <v>88</v>
      </c>
      <c r="I36" s="22"/>
      <c r="J36" s="190" t="s">
        <v>92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61</v>
      </c>
      <c r="B37" s="179"/>
      <c r="C37" s="179"/>
      <c r="D37" s="179"/>
      <c r="E37" s="180"/>
      <c r="F37" s="19" t="s">
        <v>96</v>
      </c>
      <c r="G37" s="162" t="s">
        <v>88</v>
      </c>
      <c r="H37" s="19" t="s">
        <v>98</v>
      </c>
      <c r="I37" s="164"/>
      <c r="J37" s="192" t="s">
        <v>89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62</v>
      </c>
      <c r="B38" s="179"/>
      <c r="C38" s="179"/>
      <c r="D38" s="179"/>
      <c r="E38" s="180"/>
      <c r="F38" s="19" t="s">
        <v>111</v>
      </c>
      <c r="G38" s="160" t="s">
        <v>94</v>
      </c>
      <c r="H38" s="163" t="s">
        <v>88</v>
      </c>
      <c r="I38" s="165"/>
      <c r="J38" s="184" t="s">
        <v>115</v>
      </c>
      <c r="K38" s="186"/>
      <c r="L38" s="3"/>
      <c r="M38" s="170"/>
      <c r="N38" s="16" t="s">
        <v>0</v>
      </c>
      <c r="O38" s="16"/>
      <c r="P38" s="16"/>
    </row>
    <row r="39" spans="1:16" ht="15.75" thickBot="1">
      <c r="A39" s="178" t="s">
        <v>87</v>
      </c>
      <c r="B39" s="179"/>
      <c r="C39" s="179"/>
      <c r="D39" s="179"/>
      <c r="E39" s="180"/>
      <c r="F39" s="19" t="s">
        <v>112</v>
      </c>
      <c r="G39" s="19" t="s">
        <v>88</v>
      </c>
      <c r="H39" s="19" t="s">
        <v>114</v>
      </c>
      <c r="I39" s="165"/>
      <c r="J39" s="192"/>
      <c r="K39" s="193"/>
      <c r="L39" s="3"/>
      <c r="M39" s="20"/>
      <c r="N39" s="16" t="s">
        <v>85</v>
      </c>
      <c r="O39" s="64"/>
      <c r="P39" s="16"/>
    </row>
    <row r="40" spans="1:16" ht="15.75" thickBot="1">
      <c r="A40" s="178" t="s">
        <v>63</v>
      </c>
      <c r="B40" s="179"/>
      <c r="C40" s="179"/>
      <c r="D40" s="179"/>
      <c r="E40" s="180"/>
      <c r="F40" s="19" t="s">
        <v>113</v>
      </c>
      <c r="G40" s="19" t="s">
        <v>88</v>
      </c>
      <c r="H40" s="19" t="s">
        <v>94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196" t="s">
        <v>66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97" t="s">
        <v>82</v>
      </c>
      <c r="O43" s="197"/>
      <c r="P43" s="197"/>
    </row>
    <row r="44" spans="1:16" ht="15.75" thickBot="1">
      <c r="A44" s="74"/>
      <c r="B44" s="55" t="s">
        <v>69</v>
      </c>
      <c r="C44" s="56"/>
      <c r="D44" s="56"/>
      <c r="E44" s="14">
        <v>3400</v>
      </c>
      <c r="F44" s="14">
        <v>5184</v>
      </c>
      <c r="G44" s="93" t="s">
        <v>70</v>
      </c>
      <c r="H44" s="53"/>
      <c r="I44" s="58"/>
      <c r="J44" s="14">
        <v>2680</v>
      </c>
      <c r="K44" s="14">
        <v>4080</v>
      </c>
      <c r="L44" s="3"/>
      <c r="M44" s="20"/>
      <c r="N44" s="197" t="s">
        <v>81</v>
      </c>
      <c r="O44" s="197"/>
      <c r="P44" s="197"/>
    </row>
    <row r="45" spans="1:16" ht="15.75" thickBot="1">
      <c r="A45" s="74"/>
      <c r="B45" s="55" t="s">
        <v>71</v>
      </c>
      <c r="C45" s="56"/>
      <c r="D45" s="56"/>
      <c r="E45" s="14">
        <v>59</v>
      </c>
      <c r="F45" s="14">
        <v>90</v>
      </c>
      <c r="G45" s="10" t="s">
        <v>33</v>
      </c>
      <c r="H45" s="11"/>
      <c r="I45" s="12"/>
      <c r="J45" s="14">
        <v>90</v>
      </c>
      <c r="K45" s="20">
        <v>142</v>
      </c>
      <c r="L45" s="156"/>
      <c r="N45" s="79"/>
      <c r="O45" s="79"/>
      <c r="P45" s="79"/>
    </row>
    <row r="46" spans="1:16" ht="15.75" thickBot="1">
      <c r="A46" s="74"/>
      <c r="B46" s="175" t="s">
        <v>84</v>
      </c>
      <c r="C46" s="176"/>
      <c r="D46" s="176"/>
      <c r="E46" s="14">
        <v>976</v>
      </c>
      <c r="F46" s="14">
        <v>1672</v>
      </c>
      <c r="G46" s="214" t="s">
        <v>83</v>
      </c>
      <c r="H46" s="215"/>
      <c r="I46" s="216"/>
      <c r="J46" s="14">
        <v>365</v>
      </c>
      <c r="K46" s="155">
        <v>476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72</v>
      </c>
      <c r="C47" s="176"/>
      <c r="D47" s="176"/>
      <c r="E47" s="14">
        <v>702</v>
      </c>
      <c r="F47" s="14">
        <v>898</v>
      </c>
      <c r="G47" s="7" t="s">
        <v>44</v>
      </c>
      <c r="H47" s="8"/>
      <c r="I47" s="9"/>
      <c r="J47" s="14">
        <v>630</v>
      </c>
      <c r="K47" s="14">
        <v>1153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73</v>
      </c>
      <c r="C48" s="176"/>
      <c r="D48" s="176"/>
      <c r="E48" s="14">
        <v>0</v>
      </c>
      <c r="F48" s="14">
        <v>0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75</v>
      </c>
      <c r="H49" s="212"/>
      <c r="I49" s="213"/>
      <c r="J49" s="14">
        <v>1157</v>
      </c>
      <c r="K49" s="14">
        <v>1706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1469</v>
      </c>
      <c r="K50" s="14">
        <v>2341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5137</v>
      </c>
      <c r="F51" s="94">
        <f>SUM(F44:F49)</f>
        <v>7844</v>
      </c>
      <c r="G51" s="175" t="s">
        <v>7</v>
      </c>
      <c r="H51" s="176"/>
      <c r="I51" s="177"/>
      <c r="J51" s="95">
        <f>SUM(J44:J50)</f>
        <v>6391</v>
      </c>
      <c r="K51" s="95">
        <f>SUM(K44:K50)</f>
        <v>9898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2022-03-23T06:08:39Z</dcterms:modified>
</cp:coreProperties>
</file>