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<sst xmlns="http://schemas.openxmlformats.org/spreadsheetml/2006/main" count="167" uniqueCount="119">
  <si>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</si>
  <si>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</si>
  <si>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</si>
  <si>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</si>
  <si>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</si>
  <si>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</si>
  <si>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</si>
  <si>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</si>
  <si>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</si>
  <si>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</si>
  <si>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</si>
  <si>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</si>
  <si>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</si>
  <si>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</si>
  <si>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</si>
  <si>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</si>
  <si>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</si>
  <si>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</si>
  <si>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</si>
  <si>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</si>
  <si>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</si>
  <si>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</si>
  <si>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</si>
  <si>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</si>
  <si>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</si>
  <si>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</si>
  <si>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</si>
  <si>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</si>
  <si>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</si>
  <si>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</si>
  <si>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</si>
  <si>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</si>
  <si>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</si>
  <si>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</si>
  <si>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</si>
  <si>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</si>
  <si>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</si>
  <si>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</si>
  <si>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</si>
  <si>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</si>
  <si>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</si>
  <si>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</si>
  <si>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</si>
  <si>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</si>
  <si>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</si>
  <si>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</si>
  <si>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</si>
  <si>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</si>
  <si>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</si>
  <si>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</si>
  <si>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</si>
  <si>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</si>
  <si>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</si>
  <si>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</si>
  <si>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</si>
  <si>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</si>
  <si>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</si>
  <si>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</si>
  <si>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</si>
  <si>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</si>
  <si>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</si>
  <si>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</si>
  <si>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</si>
  <si>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</si>
  <si>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</si>
  <si>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</si>
  <si>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</si>
  <si>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</si>
  <si>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</si>
  <si>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</si>
  <si>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</si>
  <si>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</si>
  <si>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</si>
  <si>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</si>
  <si>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</si>
  <si>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</si>
  <si>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</si>
  <si>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</si>
  <si>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</si>
  <si>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</si>
  <si>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</si>
  <si>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</si>
  <si>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</si>
  <si>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</si>
  <si>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</si>
  <si>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</si>
  <si>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</si>
  <si>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</si>
  <si>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</si>
  <si>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</si>
  <si>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</si>
  <si>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</si>
  <si>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</si>
  <si>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</si>
  <si>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</si>
  <si>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</si>
  <si>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</si>
  <si>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0900</t>
  </si>
  <si>
    <t>375</t>
  </si>
  <si>
    <t>558</t>
  </si>
  <si>
    <t>0</t>
  </si>
  <si>
    <t>09/03/2024</t>
  </si>
  <si>
    <t>04</t>
  </si>
  <si>
    <t>01</t>
  </si>
  <si>
    <t>1030</t>
  </si>
  <si>
    <t>10/03/2024</t>
  </si>
  <si>
    <t xml:space="preserve">              VESSELS  PARTICULARS &amp;  CONTAINER   LYING  POSITION CLOSING AT 0800 Hrs. ON 10/03/2024</t>
  </si>
  <si>
    <t>READY:-CONT./03(NB-03),GI/0 ,TANK/, FERT/,FOOD/ W/ForLightering-C/C-/0</t>
  </si>
  <si>
    <t>W/For Docu :-GI/03, FOOD/01, FERTI/00, SUGAR/02 , SALT/00, TANK/13</t>
  </si>
  <si>
    <t>02</t>
  </si>
  <si>
    <t>05</t>
  </si>
  <si>
    <t>3, 5, 9, 10, 11, 12</t>
  </si>
  <si>
    <t>NCT-1</t>
  </si>
  <si>
    <t>D)  VACANT BERTH :08</t>
  </si>
  <si>
    <t>152</t>
  </si>
  <si>
    <t>105</t>
  </si>
  <si>
    <t>115</t>
  </si>
  <si>
    <t>8412</t>
  </si>
  <si>
    <t>1428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</si>
</sst>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E22" workbookViewId="0">
      <selection activeCell="R24" sqref="R2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106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101</v>
      </c>
      <c r="P11" s="34" t="s">
        <v>105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4</v>
      </c>
      <c r="I12" s="40"/>
      <c r="J12" s="42">
        <f t="shared" ref="J12:J21" si="1">SUM(H12:I12)</f>
        <v>4</v>
      </c>
      <c r="K12" s="43">
        <f t="shared" ref="K12:K19" si="2">D12+G12+J12</f>
        <v>7</v>
      </c>
      <c r="L12" s="1"/>
      <c r="M12" s="179">
        <v>53518</v>
      </c>
      <c r="N12" s="180"/>
      <c r="O12" s="167">
        <v>31035</v>
      </c>
      <c r="P12" s="44">
        <v>29880</v>
      </c>
      <c r="R12" t="s">
        <v>79</v>
      </c>
    </row>
    <row r="13" spans="1:18">
      <c r="A13" s="45" t="s">
        <v>14</v>
      </c>
      <c r="B13" s="46">
        <v>7</v>
      </c>
      <c r="C13" s="47">
        <v>3</v>
      </c>
      <c r="D13" s="38">
        <f t="shared" si="0"/>
        <v>10</v>
      </c>
      <c r="E13" s="48"/>
      <c r="F13" s="47"/>
      <c r="G13" s="41">
        <f>SUM(E13:F13)</f>
        <v>0</v>
      </c>
      <c r="H13" s="47">
        <v>4</v>
      </c>
      <c r="I13" s="47"/>
      <c r="J13" s="42">
        <f t="shared" si="1"/>
        <v>4</v>
      </c>
      <c r="K13" s="47">
        <f t="shared" si="2"/>
        <v>14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>
        <v>1</v>
      </c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9" t="s">
        <v>17</v>
      </c>
      <c r="N15" s="190"/>
      <c r="O15" s="34" t="s">
        <v>101</v>
      </c>
      <c r="P15" s="34" t="s">
        <v>105</v>
      </c>
    </row>
    <row r="16" spans="1:18" ht="15.75" thickBot="1">
      <c r="A16" s="45" t="s">
        <v>18</v>
      </c>
      <c r="B16" s="46">
        <v>16</v>
      </c>
      <c r="C16" s="47"/>
      <c r="D16" s="53">
        <f t="shared" si="0"/>
        <v>16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18</v>
      </c>
      <c r="L16" s="1"/>
      <c r="M16" s="170" t="s">
        <v>19</v>
      </c>
      <c r="N16" s="171"/>
      <c r="O16" s="167">
        <v>3307</v>
      </c>
      <c r="P16" s="166">
        <v>3057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2963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1635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13</v>
      </c>
      <c r="D21" s="53">
        <f t="shared" si="0"/>
        <v>15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4598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28</v>
      </c>
      <c r="C22" s="72">
        <f>SUM(C12:C21)</f>
        <v>22</v>
      </c>
      <c r="D22" s="73">
        <f>SUM(B22:C22)</f>
        <v>50</v>
      </c>
      <c r="E22" s="74">
        <f t="shared" ref="E22:J22" si="5">SUM(E12:E21)</f>
        <v>0</v>
      </c>
      <c r="F22" s="75">
        <f t="shared" si="5"/>
        <v>0</v>
      </c>
      <c r="G22" s="72">
        <f t="shared" si="5"/>
        <v>0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60</v>
      </c>
      <c r="L22" s="1"/>
      <c r="M22" s="76" t="s">
        <v>30</v>
      </c>
      <c r="N22" s="77"/>
      <c r="O22" s="77"/>
      <c r="P22" s="59">
        <v>111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114</v>
      </c>
    </row>
    <row r="24" spans="1:19" ht="15.75" thickBot="1">
      <c r="A24" s="82" t="s">
        <v>32</v>
      </c>
      <c r="B24" s="47"/>
      <c r="C24" s="47">
        <v>17</v>
      </c>
      <c r="D24" s="83">
        <f t="shared" ref="D24:D28" si="7">SUM(B24:C24)</f>
        <v>17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17</v>
      </c>
      <c r="L24" s="1"/>
      <c r="M24" s="85" t="s">
        <v>33</v>
      </c>
      <c r="N24" s="3"/>
      <c r="O24" s="3"/>
      <c r="P24" s="86" t="s">
        <v>115</v>
      </c>
    </row>
    <row r="25" spans="1:19" ht="15.75" thickBot="1">
      <c r="A25" s="82" t="s">
        <v>34</v>
      </c>
      <c r="B25" s="47"/>
      <c r="C25" s="47">
        <v>1</v>
      </c>
      <c r="D25" s="83">
        <f t="shared" si="7"/>
        <v>1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</v>
      </c>
      <c r="L25" s="1"/>
      <c r="M25" s="80" t="s">
        <v>35</v>
      </c>
      <c r="N25" s="64"/>
      <c r="O25" s="64"/>
      <c r="P25" s="87" t="s">
        <v>103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2</v>
      </c>
      <c r="J26" s="83">
        <f t="shared" si="8"/>
        <v>2</v>
      </c>
      <c r="K26" s="40">
        <f t="shared" si="4"/>
        <v>4</v>
      </c>
      <c r="L26" s="89"/>
      <c r="M26" s="85" t="s">
        <v>37</v>
      </c>
      <c r="N26" s="3"/>
      <c r="O26" s="3"/>
      <c r="P26" s="90" t="s">
        <v>116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117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18</v>
      </c>
      <c r="D28" s="72">
        <f t="shared" si="7"/>
        <v>18</v>
      </c>
      <c r="E28" s="72">
        <v>0</v>
      </c>
      <c r="F28" s="93">
        <f>SUM(F23:F27)</f>
        <v>3</v>
      </c>
      <c r="G28" s="94">
        <f t="shared" si="6"/>
        <v>3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23</v>
      </c>
      <c r="L28" s="1"/>
      <c r="M28" s="63" t="s">
        <v>40</v>
      </c>
      <c r="N28" s="97"/>
      <c r="O28" s="97"/>
      <c r="P28" s="98" t="s">
        <v>118</v>
      </c>
    </row>
    <row r="29" spans="1:19" ht="15.75" thickBot="1">
      <c r="A29" s="99" t="s">
        <v>41</v>
      </c>
      <c r="B29" s="100">
        <f t="shared" ref="B29:K29" si="9">B22+B28</f>
        <v>28</v>
      </c>
      <c r="C29" s="100">
        <f t="shared" si="9"/>
        <v>40</v>
      </c>
      <c r="D29" s="101">
        <f t="shared" si="9"/>
        <v>68</v>
      </c>
      <c r="E29" s="101">
        <f t="shared" si="9"/>
        <v>0</v>
      </c>
      <c r="F29" s="102">
        <f t="shared" si="9"/>
        <v>3</v>
      </c>
      <c r="G29" s="103">
        <f t="shared" si="9"/>
        <v>3</v>
      </c>
      <c r="H29" s="104">
        <f t="shared" si="9"/>
        <v>10</v>
      </c>
      <c r="I29" s="100">
        <f t="shared" si="9"/>
        <v>2</v>
      </c>
      <c r="J29" s="105">
        <f t="shared" si="9"/>
        <v>12</v>
      </c>
      <c r="K29" s="106">
        <f t="shared" si="9"/>
        <v>83</v>
      </c>
      <c r="L29" s="1"/>
      <c r="M29" s="80" t="s">
        <v>42</v>
      </c>
      <c r="N29" s="107"/>
      <c r="O29" s="108"/>
      <c r="P29" s="31">
        <v>685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38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22</v>
      </c>
      <c r="D32" s="112"/>
      <c r="E32" s="213" t="s">
        <v>107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60</v>
      </c>
      <c r="D33" s="112"/>
      <c r="E33" s="168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100</v>
      </c>
      <c r="O34" s="124" t="s">
        <v>98</v>
      </c>
      <c r="P34" s="86" t="s">
        <v>99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113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100</v>
      </c>
      <c r="G36" s="86" t="s">
        <v>95</v>
      </c>
      <c r="H36" s="86" t="s">
        <v>95</v>
      </c>
      <c r="I36" s="128"/>
      <c r="J36" s="229" t="s">
        <v>111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109</v>
      </c>
      <c r="G37" s="86" t="s">
        <v>104</v>
      </c>
      <c r="H37" s="86" t="s">
        <v>95</v>
      </c>
      <c r="I37" s="129"/>
      <c r="J37" s="184" t="s">
        <v>96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102</v>
      </c>
      <c r="G38" s="86" t="s">
        <v>97</v>
      </c>
      <c r="H38" s="86" t="s">
        <v>95</v>
      </c>
      <c r="I38" s="130"/>
      <c r="J38" s="184" t="s">
        <v>112</v>
      </c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110</v>
      </c>
      <c r="G39" s="86" t="s">
        <v>104</v>
      </c>
      <c r="H39" s="86" t="s">
        <v>95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103</v>
      </c>
      <c r="G40" s="86" t="s">
        <v>97</v>
      </c>
      <c r="H40" s="86" t="s">
        <v>95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1959</v>
      </c>
      <c r="F44" s="144">
        <v>2963</v>
      </c>
      <c r="G44" s="200" t="s">
        <v>65</v>
      </c>
      <c r="H44" s="201"/>
      <c r="I44" s="202"/>
      <c r="J44" s="141">
        <v>1149</v>
      </c>
      <c r="K44" s="145">
        <v>1635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114</v>
      </c>
      <c r="F45" s="144">
        <v>152</v>
      </c>
      <c r="G45" s="146" t="s">
        <v>30</v>
      </c>
      <c r="H45" s="147"/>
      <c r="I45" s="148"/>
      <c r="J45" s="44">
        <v>72</v>
      </c>
      <c r="K45" s="31">
        <v>111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812</v>
      </c>
      <c r="F46" s="144">
        <v>1483</v>
      </c>
      <c r="G46" s="234" t="s">
        <v>74</v>
      </c>
      <c r="H46" s="235"/>
      <c r="I46" s="236"/>
      <c r="J46" s="120">
        <v>694</v>
      </c>
      <c r="K46" s="120">
        <v>1090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373</v>
      </c>
      <c r="F47" s="144">
        <v>510</v>
      </c>
      <c r="G47" s="150" t="s">
        <v>40</v>
      </c>
      <c r="H47" s="151"/>
      <c r="I47" s="152"/>
      <c r="J47" s="31">
        <v>853</v>
      </c>
      <c r="K47" s="31">
        <v>1428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551</v>
      </c>
      <c r="K49" s="31">
        <v>701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813</v>
      </c>
      <c r="K50" s="31">
        <v>1266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3258</v>
      </c>
      <c r="F51" s="160">
        <f>SUM(F44:F49)</f>
        <v>5108</v>
      </c>
      <c r="G51" s="170" t="s">
        <v>5</v>
      </c>
      <c r="H51" s="223"/>
      <c r="I51" s="171"/>
      <c r="J51" s="161">
        <f>SUM(J44:J50)</f>
        <v>4132</v>
      </c>
      <c r="K51" s="161">
        <f>SUM(K44:K50)</f>
        <v>6231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2024-03-10T06:10:08Z</dcterms:modified>
</cp:coreProperties>
</file>