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<sst xmlns="http://schemas.openxmlformats.org/spreadsheetml/2006/main" count="167" uniqueCount="122">
  <si>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</si>
  <si>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</si>
  <si>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</si>
  <si>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</si>
  <si>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</si>
  <si>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</si>
  <si>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</si>
  <si>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</si>
  <si>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</si>
  <si>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</si>
  <si>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</si>
  <si>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</si>
  <si>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</si>
  <si>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</si>
  <si>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</si>
  <si>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</si>
  <si>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</si>
  <si>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</si>
  <si>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</si>
  <si>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</si>
  <si>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</si>
  <si>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</si>
  <si>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</si>
  <si>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</si>
  <si>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</si>
  <si>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</si>
  <si>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</si>
  <si>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</si>
  <si>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</si>
  <si>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</si>
  <si>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</si>
  <si>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</si>
  <si>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</si>
  <si>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</si>
  <si>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</si>
  <si>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</si>
  <si>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</si>
  <si>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</si>
  <si>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</si>
  <si>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</si>
  <si>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</si>
  <si>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</si>
  <si>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</si>
  <si>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</si>
  <si>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</si>
  <si>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</si>
  <si>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</si>
  <si>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</si>
  <si>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</si>
  <si>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</si>
  <si>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</si>
  <si>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</si>
  <si>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</si>
  <si>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</si>
  <si>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</si>
  <si>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</si>
  <si>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</si>
  <si>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</si>
  <si>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</si>
  <si>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</si>
  <si>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</si>
  <si>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</si>
  <si>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</si>
  <si>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</si>
  <si>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</si>
  <si>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</si>
  <si>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</si>
  <si>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</si>
  <si>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</si>
  <si>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</si>
  <si>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</si>
  <si>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</si>
  <si>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</si>
  <si>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</si>
  <si>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</si>
  <si>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</si>
  <si>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</si>
  <si>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</si>
  <si>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</si>
  <si>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</si>
  <si>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</si>
  <si>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</si>
  <si>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</si>
  <si>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</si>
  <si>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</si>
  <si>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</si>
  <si>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</si>
  <si>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</si>
  <si>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</si>
  <si>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</si>
  <si>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</si>
  <si>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</si>
  <si>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</si>
  <si>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</si>
  <si>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</si>
  <si>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</si>
  <si>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</si>
  <si>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</si>
  <si>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</si>
  <si>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</si>
  <si>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05</t>
  </si>
  <si>
    <t>1632</t>
  </si>
  <si>
    <t>5,12</t>
  </si>
  <si>
    <t>28/10/2023</t>
  </si>
  <si>
    <t>0</t>
  </si>
  <si>
    <t>NCT-1</t>
  </si>
  <si>
    <t>D)  VACANT BERTH : 04</t>
  </si>
  <si>
    <t xml:space="preserve">              VESSELS  PARTICULARS &amp;  CONTAINER   LYING  POSITION CLOSING AT 0800 Hrs. ON 29/10/2023</t>
  </si>
  <si>
    <t>29/10/2023</t>
  </si>
  <si>
    <t>147</t>
  </si>
  <si>
    <t>31</t>
  </si>
  <si>
    <t>168</t>
  </si>
  <si>
    <t>8441</t>
  </si>
  <si>
    <t>1140</t>
  </si>
  <si>
    <t>READY:-CONT./08 (NB-08),GI/0 ,TANK/, FERT/,FOOD/ W/ForLightering-C/C-\02</t>
  </si>
  <si>
    <t>W/For Docu :-GI/05, FOOD/01, FERTI/02, SUGAR/01, SALT/0, TANK/11</t>
  </si>
  <si>
    <t>01</t>
  </si>
  <si>
    <t>07</t>
  </si>
  <si>
    <t>04</t>
  </si>
  <si>
    <t>2000</t>
  </si>
  <si>
    <t>0900</t>
  </si>
  <si>
    <t>1030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</si>
</sst>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13" workbookViewId="0">
      <selection activeCell="N46" sqref="N4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107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96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8</v>
      </c>
      <c r="D12" s="38">
        <f t="shared" ref="D12:D21" si="0">SUM(B12:C12)</f>
        <v>8</v>
      </c>
      <c r="E12" s="39"/>
      <c r="F12" s="40"/>
      <c r="G12" s="41">
        <f>SUM(E12:F12)</f>
        <v>0</v>
      </c>
      <c r="H12" s="40">
        <v>3</v>
      </c>
      <c r="I12" s="40"/>
      <c r="J12" s="42">
        <f t="shared" ref="J12:J21" si="1">SUM(H12:I12)</f>
        <v>3</v>
      </c>
      <c r="K12" s="43">
        <f t="shared" ref="K12:K19" si="2">D12+G12+J12</f>
        <v>11</v>
      </c>
      <c r="L12" s="1"/>
      <c r="M12" s="176">
        <v>53518</v>
      </c>
      <c r="N12" s="177"/>
      <c r="O12" s="164">
        <v>30736</v>
      </c>
      <c r="P12" s="44">
        <v>29034</v>
      </c>
      <c r="R12" t="s">
        <v>80</v>
      </c>
    </row>
    <row r="13" spans="1:18">
      <c r="A13" s="45" t="s">
        <v>14</v>
      </c>
      <c r="B13" s="46">
        <v>16</v>
      </c>
      <c r="C13" s="47">
        <v>5</v>
      </c>
      <c r="D13" s="38">
        <f t="shared" si="0"/>
        <v>21</v>
      </c>
      <c r="E13" s="48">
        <v>4</v>
      </c>
      <c r="F13" s="47"/>
      <c r="G13" s="41">
        <f>SUM(E13:F13)</f>
        <v>4</v>
      </c>
      <c r="H13" s="47">
        <v>4</v>
      </c>
      <c r="I13" s="47"/>
      <c r="J13" s="42">
        <f t="shared" si="1"/>
        <v>4</v>
      </c>
      <c r="K13" s="47">
        <f t="shared" si="2"/>
        <v>29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2</v>
      </c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186" t="s">
        <v>17</v>
      </c>
      <c r="N15" s="187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17</v>
      </c>
      <c r="C16" s="47">
        <v>2</v>
      </c>
      <c r="D16" s="53">
        <f t="shared" si="0"/>
        <v>19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20</v>
      </c>
      <c r="L16" s="1"/>
      <c r="M16" s="167" t="s">
        <v>19</v>
      </c>
      <c r="N16" s="168"/>
      <c r="O16" s="164">
        <v>2647</v>
      </c>
      <c r="P16" s="163">
        <v>2491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1300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4433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11</v>
      </c>
      <c r="D21" s="53">
        <f t="shared" si="0"/>
        <v>16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5733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43</v>
      </c>
      <c r="C22" s="72">
        <f>SUM(C12:C21)</f>
        <v>30</v>
      </c>
      <c r="D22" s="73">
        <f>SUM(B22:C22)</f>
        <v>73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8</v>
      </c>
      <c r="I22" s="75">
        <f t="shared" si="5"/>
        <v>0</v>
      </c>
      <c r="J22" s="73">
        <f t="shared" si="5"/>
        <v>8</v>
      </c>
      <c r="K22" s="75">
        <f t="shared" si="4"/>
        <v>85</v>
      </c>
      <c r="L22" s="1"/>
      <c r="M22" s="76" t="s">
        <v>30</v>
      </c>
      <c r="N22" s="77"/>
      <c r="O22" s="77"/>
      <c r="P22" s="59">
        <v>58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94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8</v>
      </c>
      <c r="J26" s="83">
        <f t="shared" si="8"/>
        <v>8</v>
      </c>
      <c r="K26" s="40">
        <f t="shared" si="4"/>
        <v>8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8</v>
      </c>
      <c r="J28" s="95">
        <f t="shared" si="8"/>
        <v>8</v>
      </c>
      <c r="K28" s="96">
        <f t="shared" si="4"/>
        <v>23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43</v>
      </c>
      <c r="C29" s="100">
        <f t="shared" si="9"/>
        <v>45</v>
      </c>
      <c r="D29" s="101">
        <f t="shared" si="9"/>
        <v>88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8</v>
      </c>
      <c r="I29" s="100">
        <f t="shared" si="9"/>
        <v>8</v>
      </c>
      <c r="J29" s="105">
        <f t="shared" si="9"/>
        <v>16</v>
      </c>
      <c r="K29" s="106">
        <f t="shared" si="9"/>
        <v>108</v>
      </c>
      <c r="L29" s="1"/>
      <c r="M29" s="80" t="s">
        <v>42</v>
      </c>
      <c r="N29" s="107"/>
      <c r="O29" s="108"/>
      <c r="P29" s="31">
        <v>549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97</v>
      </c>
      <c r="B31" s="111"/>
      <c r="C31" s="95">
        <f xml:space="preserve"> B29+E29+H29</f>
        <v>55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30</v>
      </c>
      <c r="D32" s="112"/>
      <c r="E32" s="210" t="s">
        <v>114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85</v>
      </c>
      <c r="D33" s="112"/>
      <c r="E33" s="165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104</v>
      </c>
      <c r="O34" s="124" t="s">
        <v>95</v>
      </c>
      <c r="P34" s="86" t="s">
        <v>101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106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116</v>
      </c>
      <c r="G36" s="86" t="s">
        <v>119</v>
      </c>
      <c r="H36" s="86" t="s">
        <v>98</v>
      </c>
      <c r="I36" s="128"/>
      <c r="J36" s="226" t="s">
        <v>102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116</v>
      </c>
      <c r="G37" s="86" t="s">
        <v>120</v>
      </c>
      <c r="H37" s="86" t="s">
        <v>98</v>
      </c>
      <c r="I37" s="129"/>
      <c r="J37" s="181" t="s">
        <v>99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117</v>
      </c>
      <c r="G38" s="86" t="s">
        <v>120</v>
      </c>
      <c r="H38" s="86" t="s">
        <v>98</v>
      </c>
      <c r="I38" s="130"/>
      <c r="J38" s="181" t="s">
        <v>105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118</v>
      </c>
      <c r="G39" s="86" t="s">
        <v>121</v>
      </c>
      <c r="H39" s="86" t="s">
        <v>98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116</v>
      </c>
      <c r="G40" s="86" t="s">
        <v>120</v>
      </c>
      <c r="H40" s="86" t="s">
        <v>98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884</v>
      </c>
      <c r="F44" s="144">
        <v>1300</v>
      </c>
      <c r="G44" s="197" t="s">
        <v>65</v>
      </c>
      <c r="H44" s="198"/>
      <c r="I44" s="199"/>
      <c r="J44" s="141">
        <v>2723</v>
      </c>
      <c r="K44" s="145">
        <v>4433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121</v>
      </c>
      <c r="F45" s="144">
        <v>147</v>
      </c>
      <c r="G45" s="146" t="s">
        <v>30</v>
      </c>
      <c r="H45" s="147"/>
      <c r="I45" s="148"/>
      <c r="J45" s="44">
        <v>51</v>
      </c>
      <c r="K45" s="31">
        <v>58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1102</v>
      </c>
      <c r="F46" s="144">
        <v>2062</v>
      </c>
      <c r="G46" s="231" t="s">
        <v>75</v>
      </c>
      <c r="H46" s="232"/>
      <c r="I46" s="233"/>
      <c r="J46" s="120">
        <v>532</v>
      </c>
      <c r="K46" s="120">
        <v>785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383</v>
      </c>
      <c r="F47" s="144">
        <v>1358</v>
      </c>
      <c r="G47" s="150" t="s">
        <v>40</v>
      </c>
      <c r="H47" s="151"/>
      <c r="I47" s="152"/>
      <c r="J47" s="31">
        <v>643</v>
      </c>
      <c r="K47" s="31">
        <v>1140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362</v>
      </c>
      <c r="K49" s="31">
        <v>532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735</v>
      </c>
      <c r="K50" s="31">
        <v>1174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2490</v>
      </c>
      <c r="F51" s="160">
        <f>SUM(F44:F49)</f>
        <v>4867</v>
      </c>
      <c r="G51" s="167" t="s">
        <v>5</v>
      </c>
      <c r="H51" s="220"/>
      <c r="I51" s="168"/>
      <c r="J51" s="161">
        <f>SUM(J44:J50)</f>
        <v>5046</v>
      </c>
      <c r="K51" s="161">
        <f>SUM(K44:K50)</f>
        <v>8122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2023-10-29T06:25:51Z</dcterms:modified>
</cp:coreProperties>
</file>