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<sst xmlns="http://schemas.openxmlformats.org/spreadsheetml/2006/main" count="151" uniqueCount="114">
  <si>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</si>
  <si>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</si>
  <si>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</si>
  <si>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</si>
  <si>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</si>
  <si>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</si>
  <si>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</si>
  <si>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</si>
  <si>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</si>
  <si>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</si>
  <si>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</si>
  <si>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</si>
  <si>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</si>
  <si>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</si>
  <si>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</si>
  <si>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</si>
  <si>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</si>
  <si>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</si>
  <si>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</si>
  <si>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</si>
  <si>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</si>
  <si>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</si>
  <si>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</si>
  <si>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</si>
  <si>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</si>
  <si>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</si>
  <si>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</si>
  <si>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</si>
  <si>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</si>
  <si>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</si>
  <si>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</si>
  <si>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</si>
  <si>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</si>
  <si>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</si>
  <si>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</si>
  <si>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</si>
  <si>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</si>
  <si>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</si>
  <si>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</si>
  <si>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</si>
  <si>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</si>
  <si>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</si>
  <si>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</si>
  <si>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</si>
  <si>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</si>
  <si>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</si>
  <si>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</si>
  <si>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</si>
  <si>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</si>
  <si>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</si>
  <si>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</si>
  <si>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</si>
  <si>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</si>
  <si>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</si>
  <si>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</si>
  <si>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</si>
  <si>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</si>
  <si>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</si>
  <si>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</si>
  <si>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</si>
  <si>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</si>
  <si>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</si>
  <si>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</si>
  <si>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</si>
  <si>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</si>
  <si>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</si>
  <si>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</si>
  <si>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</si>
  <si>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</si>
  <si>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</si>
  <si>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</si>
  <si>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</si>
  <si>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</si>
  <si>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</si>
  <si>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</si>
  <si>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</si>
  <si>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</si>
  <si>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</si>
  <si>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</si>
  <si>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</si>
  <si>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</si>
  <si>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</si>
  <si>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</si>
  <si>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</si>
  <si>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</si>
  <si>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</si>
  <si>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</si>
  <si>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</si>
  <si>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</si>
  <si>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</si>
  <si>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358</t>
  </si>
  <si>
    <t>08</t>
  </si>
  <si>
    <t>0</t>
  </si>
  <si>
    <t>0800</t>
  </si>
  <si>
    <t>13/02/2022</t>
  </si>
  <si>
    <t>0900</t>
  </si>
  <si>
    <t xml:space="preserve">              VESSELS  PARTICULARS &amp;  CONTAINER   LYING  POSITION CLOSING AT 0800 Hrs. ON 14/02/2022      </t>
  </si>
  <si>
    <t>14/02/2022</t>
  </si>
  <si>
    <t>188</t>
  </si>
  <si>
    <t>147</t>
  </si>
  <si>
    <t>58</t>
  </si>
  <si>
    <t>223</t>
  </si>
  <si>
    <t>7225</t>
  </si>
  <si>
    <t>1131</t>
  </si>
  <si>
    <t>75</t>
  </si>
  <si>
    <t>1180</t>
  </si>
  <si>
    <t xml:space="preserve">READY:-CONT./10(NB-10),GI/ ,TANK/, CC/,FERT/,FOOD/ W/ForLightering-C/C-01                      </t>
  </si>
  <si>
    <t xml:space="preserve">W/For Docu :-GI/07,FOOD/01,SUGAR/03,SALT/0,FERT/0,TANK/07                                                                                                                                                                                                </t>
  </si>
  <si>
    <t>06</t>
  </si>
  <si>
    <t>0930</t>
  </si>
  <si>
    <t>5. 6, 9, 11, 12</t>
  </si>
  <si>
    <t>CCT-2</t>
  </si>
  <si>
    <t>NCT-1</t>
  </si>
  <si>
    <t>D)  VACANT BERTH : 07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</si>
</sst>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2" zoomScale="90" zoomScaleNormal="90" workbookViewId="0">
      <selection activeCell="N40" sqref="N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94</v>
      </c>
      <c r="P11" s="137" t="s">
        <v>97</v>
      </c>
    </row>
    <row r="12" spans="1:16" ht="15.75" thickBot="1">
      <c r="A12" s="117" t="s">
        <v>16</v>
      </c>
      <c r="B12" s="112"/>
      <c r="C12" s="104">
        <v>10</v>
      </c>
      <c r="D12" s="148">
        <f t="shared" ref="D12:D20" si="0">SUM(B12:C12)</f>
        <v>10</v>
      </c>
      <c r="E12" s="144"/>
      <c r="F12" s="69"/>
      <c r="G12" s="131">
        <f>SUM(E12:F12)</f>
        <v>0</v>
      </c>
      <c r="H12" s="69">
        <v>8</v>
      </c>
      <c r="I12" s="69"/>
      <c r="J12" s="141">
        <f>SUM(H12:I12)</f>
        <v>8</v>
      </c>
      <c r="K12" s="90">
        <f t="shared" ref="K12:K19" si="1">D12+G12+J12</f>
        <v>18</v>
      </c>
      <c r="L12" s="3"/>
      <c r="M12" s="194">
        <v>49018</v>
      </c>
      <c r="N12" s="195"/>
      <c r="O12" s="173">
        <v>41954</v>
      </c>
      <c r="P12" s="105">
        <v>42379</v>
      </c>
    </row>
    <row r="13" spans="1:16">
      <c r="A13" s="118" t="s">
        <v>17</v>
      </c>
      <c r="B13" s="113">
        <v>9</v>
      </c>
      <c r="C13" s="91">
        <v>7</v>
      </c>
      <c r="D13" s="149">
        <f>B13+C13</f>
        <v>16</v>
      </c>
      <c r="E13" s="145">
        <v>2</v>
      </c>
      <c r="F13" s="91"/>
      <c r="G13" s="131">
        <f>SUM(E13:F13)</f>
        <v>2</v>
      </c>
      <c r="H13" s="91">
        <v>3</v>
      </c>
      <c r="I13" s="91"/>
      <c r="J13" s="141">
        <f t="shared" ref="J13:J21" si="2">SUM(H13:I13)</f>
        <v>3</v>
      </c>
      <c r="K13" s="91">
        <f t="shared" si="1"/>
        <v>21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4</v>
      </c>
      <c r="C15" s="91"/>
      <c r="D15" s="150">
        <f t="shared" si="0"/>
        <v>4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4</v>
      </c>
      <c r="L15" s="3"/>
      <c r="M15" s="201" t="s">
        <v>20</v>
      </c>
      <c r="N15" s="202"/>
      <c r="O15" s="137" t="s">
        <v>94</v>
      </c>
      <c r="P15" s="137" t="s">
        <v>97</v>
      </c>
    </row>
    <row r="16" spans="1:16" ht="15.75" thickBot="1">
      <c r="A16" s="118" t="s">
        <v>21</v>
      </c>
      <c r="B16" s="113">
        <v>14</v>
      </c>
      <c r="C16" s="91">
        <v>1</v>
      </c>
      <c r="D16" s="150">
        <f t="shared" si="0"/>
        <v>15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17</v>
      </c>
      <c r="L16" s="3"/>
      <c r="M16" s="209" t="s">
        <v>22</v>
      </c>
      <c r="N16" s="210"/>
      <c r="O16" s="173">
        <v>3211</v>
      </c>
      <c r="P16" s="172">
        <v>3124</v>
      </c>
    </row>
    <row r="17" spans="1:18" ht="15.75" thickBot="1">
      <c r="A17" s="118" t="s">
        <v>23</v>
      </c>
      <c r="B17" s="113">
        <v>3</v>
      </c>
      <c r="C17" s="91">
        <v>3</v>
      </c>
      <c r="D17" s="150">
        <f t="shared" si="0"/>
        <v>6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6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4310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4718</v>
      </c>
    </row>
    <row r="21" spans="1:18" ht="15.75" thickBot="1">
      <c r="A21" s="119" t="s">
        <v>30</v>
      </c>
      <c r="B21" s="114">
        <v>2</v>
      </c>
      <c r="C21" s="126">
        <v>7</v>
      </c>
      <c r="D21" s="142">
        <f>B21+C21</f>
        <v>9</v>
      </c>
      <c r="E21" s="129">
        <v>3</v>
      </c>
      <c r="F21" s="62"/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12</v>
      </c>
      <c r="L21" s="3"/>
      <c r="M21" s="34" t="s">
        <v>31</v>
      </c>
      <c r="N21" s="35"/>
      <c r="O21" s="36"/>
      <c r="P21" s="96">
        <f>SUM(P19:P20)</f>
        <v>9028</v>
      </c>
      <c r="R21" t="s">
        <v>0</v>
      </c>
    </row>
    <row r="22" spans="1:18" ht="15.75" thickBot="1">
      <c r="A22" s="120" t="s">
        <v>32</v>
      </c>
      <c r="B22" s="115">
        <f>SUM(B12:B21)</f>
        <v>34</v>
      </c>
      <c r="C22" s="68">
        <f>SUM(C12:C21)</f>
        <v>29</v>
      </c>
      <c r="D22" s="143">
        <f>SUM(B22:C22)</f>
        <v>63</v>
      </c>
      <c r="E22" s="130">
        <f t="shared" ref="E22:J22" si="5">SUM(E12:E21)</f>
        <v>5</v>
      </c>
      <c r="F22" s="68">
        <f t="shared" si="5"/>
        <v>0</v>
      </c>
      <c r="G22" s="115">
        <f t="shared" si="5"/>
        <v>5</v>
      </c>
      <c r="H22" s="68">
        <f t="shared" si="5"/>
        <v>13</v>
      </c>
      <c r="I22" s="68">
        <f t="shared" si="5"/>
        <v>0</v>
      </c>
      <c r="J22" s="143">
        <f t="shared" si="5"/>
        <v>13</v>
      </c>
      <c r="K22" s="68">
        <f t="shared" si="4"/>
        <v>81</v>
      </c>
      <c r="L22" s="3"/>
      <c r="M22" s="37" t="s">
        <v>33</v>
      </c>
      <c r="N22" s="38"/>
      <c r="O22" s="39"/>
      <c r="P22" s="158">
        <v>176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98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99</v>
      </c>
    </row>
    <row r="25" spans="1:18" ht="15.75" thickBot="1">
      <c r="A25" s="122" t="s">
        <v>38</v>
      </c>
      <c r="B25" s="91"/>
      <c r="C25" s="91">
        <v>3</v>
      </c>
      <c r="D25" s="140">
        <f t="shared" si="7"/>
        <v>3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3</v>
      </c>
      <c r="L25" s="3"/>
      <c r="M25" s="40" t="s">
        <v>39</v>
      </c>
      <c r="N25" s="41"/>
      <c r="O25" s="42"/>
      <c r="P25" s="159" t="s">
        <v>100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101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102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31</v>
      </c>
      <c r="L28" s="3"/>
      <c r="M28" s="31" t="s">
        <v>44</v>
      </c>
      <c r="N28" s="32"/>
      <c r="O28" s="33"/>
      <c r="P28" s="161" t="s">
        <v>103</v>
      </c>
    </row>
    <row r="29" spans="1:18" ht="15.75" thickBot="1">
      <c r="A29" s="125" t="s">
        <v>45</v>
      </c>
      <c r="B29" s="135">
        <f t="shared" ref="B29:K29" si="9">B22+B28</f>
        <v>34</v>
      </c>
      <c r="C29" s="135">
        <f t="shared" si="9"/>
        <v>60</v>
      </c>
      <c r="D29" s="134">
        <f t="shared" si="9"/>
        <v>94</v>
      </c>
      <c r="E29" s="134">
        <f t="shared" si="9"/>
        <v>5</v>
      </c>
      <c r="F29" s="116">
        <f t="shared" si="9"/>
        <v>0</v>
      </c>
      <c r="G29" s="72">
        <f t="shared" si="9"/>
        <v>5</v>
      </c>
      <c r="H29" s="133">
        <f t="shared" si="9"/>
        <v>13</v>
      </c>
      <c r="I29" s="135">
        <f t="shared" si="9"/>
        <v>0</v>
      </c>
      <c r="J29" s="153">
        <f t="shared" si="9"/>
        <v>13</v>
      </c>
      <c r="K29" s="73">
        <f t="shared" si="9"/>
        <v>112</v>
      </c>
      <c r="L29" s="3"/>
      <c r="M29" s="55" t="s">
        <v>46</v>
      </c>
      <c r="N29" s="43"/>
      <c r="O29" s="44"/>
      <c r="P29" s="14">
        <v>1241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52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8" ht="15.75" thickBot="1">
      <c r="A32" s="218" t="s">
        <v>49</v>
      </c>
      <c r="B32" s="219"/>
      <c r="C32" s="168">
        <f>C22+F22+I22</f>
        <v>29</v>
      </c>
      <c r="D32" s="107"/>
      <c r="E32" s="220" t="s">
        <v>106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81</v>
      </c>
      <c r="D33" s="107"/>
      <c r="E33" s="174" t="s">
        <v>107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99" t="s">
        <v>90</v>
      </c>
      <c r="P34" s="19" t="s">
        <v>105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113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57" t="s">
        <v>108</v>
      </c>
      <c r="G36" s="19" t="s">
        <v>93</v>
      </c>
      <c r="H36" s="19" t="s">
        <v>89</v>
      </c>
      <c r="I36" s="22"/>
      <c r="J36" s="190" t="s">
        <v>110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91</v>
      </c>
      <c r="G37" s="162" t="s">
        <v>95</v>
      </c>
      <c r="H37" s="19" t="s">
        <v>89</v>
      </c>
      <c r="I37" s="164"/>
      <c r="J37" s="192" t="s">
        <v>111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92</v>
      </c>
      <c r="G38" s="160" t="s">
        <v>89</v>
      </c>
      <c r="H38" s="163" t="s">
        <v>89</v>
      </c>
      <c r="I38" s="165" t="s">
        <v>0</v>
      </c>
      <c r="J38" s="184" t="s">
        <v>112</v>
      </c>
      <c r="K38" s="186"/>
      <c r="L38" s="3"/>
      <c r="M38" s="171"/>
      <c r="N38" s="16" t="s">
        <v>0</v>
      </c>
      <c r="O38" s="16"/>
      <c r="P38" s="16"/>
    </row>
    <row r="39" spans="1:16" ht="15.75" thickBot="1">
      <c r="A39" s="178" t="s">
        <v>88</v>
      </c>
      <c r="B39" s="179"/>
      <c r="C39" s="179"/>
      <c r="D39" s="179"/>
      <c r="E39" s="180"/>
      <c r="F39" s="19" t="s">
        <v>91</v>
      </c>
      <c r="G39" s="19" t="s">
        <v>109</v>
      </c>
      <c r="H39" s="19" t="s">
        <v>89</v>
      </c>
      <c r="I39" s="165"/>
      <c r="J39" s="192"/>
      <c r="K39" s="193"/>
      <c r="L39" s="3"/>
      <c r="M39" s="20"/>
      <c r="N39" s="16" t="s">
        <v>86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92</v>
      </c>
      <c r="G40" s="19" t="s">
        <v>89</v>
      </c>
      <c r="H40" s="19" t="s">
        <v>89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2912</v>
      </c>
      <c r="F44" s="14">
        <v>4310</v>
      </c>
      <c r="G44" s="93" t="s">
        <v>71</v>
      </c>
      <c r="H44" s="53"/>
      <c r="I44" s="58"/>
      <c r="J44" s="14">
        <v>3132</v>
      </c>
      <c r="K44" s="14">
        <v>4718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127</v>
      </c>
      <c r="F45" s="14">
        <v>188</v>
      </c>
      <c r="G45" s="10" t="s">
        <v>33</v>
      </c>
      <c r="H45" s="11"/>
      <c r="I45" s="12"/>
      <c r="J45" s="14">
        <v>113</v>
      </c>
      <c r="K45" s="20">
        <v>176</v>
      </c>
      <c r="L45" s="156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1181</v>
      </c>
      <c r="F46" s="14">
        <v>2175</v>
      </c>
      <c r="G46" s="214" t="s">
        <v>84</v>
      </c>
      <c r="H46" s="215"/>
      <c r="I46" s="216"/>
      <c r="J46" s="14">
        <v>518</v>
      </c>
      <c r="K46" s="155">
        <v>868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896</v>
      </c>
      <c r="F47" s="14">
        <v>1087</v>
      </c>
      <c r="G47" s="7" t="s">
        <v>44</v>
      </c>
      <c r="H47" s="8"/>
      <c r="I47" s="9"/>
      <c r="J47" s="14">
        <v>626</v>
      </c>
      <c r="K47" s="14">
        <v>1131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0</v>
      </c>
      <c r="F48" s="14">
        <v>0</v>
      </c>
      <c r="G48" s="10" t="s">
        <v>75</v>
      </c>
      <c r="H48" s="11"/>
      <c r="I48" s="12"/>
      <c r="J48" s="14">
        <v>84</v>
      </c>
      <c r="K48" s="14">
        <v>126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668</v>
      </c>
      <c r="K49" s="14">
        <v>921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780</v>
      </c>
      <c r="K50" s="14">
        <v>1335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5116</v>
      </c>
      <c r="F51" s="94">
        <f>SUM(F44:F49)</f>
        <v>7760</v>
      </c>
      <c r="G51" s="175" t="s">
        <v>7</v>
      </c>
      <c r="H51" s="176"/>
      <c r="I51" s="177"/>
      <c r="J51" s="95">
        <f>SUM(J44:J50)</f>
        <v>5921</v>
      </c>
      <c r="K51" s="95">
        <f>SUM(K44:K50)</f>
        <v>9275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2022-02-14T06:11:50Z</dcterms:modified>
</cp:coreProperties>
</file>