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<sst xmlns="http://schemas.openxmlformats.org/spreadsheetml/2006/main" count="155" uniqueCount="120">
  <si>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</si>
  <si>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</si>
  <si>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</si>
  <si>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</si>
  <si>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</si>
  <si>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</si>
  <si>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</si>
  <si>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</si>
  <si>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</si>
  <si>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</si>
  <si>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</si>
  <si>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</si>
  <si>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</si>
  <si>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</si>
  <si>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</si>
  <si>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</si>
  <si>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</si>
  <si>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</si>
  <si>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</si>
  <si>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</si>
  <si>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</si>
  <si>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</si>
  <si>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</si>
  <si>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</si>
  <si>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</si>
  <si>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</si>
  <si>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</si>
  <si>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</si>
  <si>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</si>
  <si>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</si>
  <si>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</si>
  <si>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</si>
  <si>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</si>
  <si>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</si>
  <si>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</si>
  <si>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</si>
  <si>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</si>
  <si>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</si>
  <si>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</si>
  <si>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</si>
  <si>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</si>
  <si>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</si>
  <si>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</si>
  <si>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</si>
  <si>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</si>
  <si>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</si>
  <si>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</si>
  <si>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</si>
  <si>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</si>
  <si>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</si>
  <si>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</si>
  <si>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</si>
  <si>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</si>
  <si>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</si>
  <si>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</si>
  <si>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</si>
  <si>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</si>
  <si>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</si>
  <si>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</si>
  <si>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</si>
  <si>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</si>
  <si>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</si>
  <si>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</si>
  <si>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</si>
  <si>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</si>
  <si>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</si>
  <si>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</si>
  <si>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</si>
  <si>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</si>
  <si>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</si>
  <si>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</si>
  <si>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</si>
  <si>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</si>
  <si>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</si>
  <si>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</si>
  <si>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</si>
  <si>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</si>
  <si>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</si>
  <si>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</si>
  <si>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</si>
  <si>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</si>
  <si>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</si>
  <si>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</si>
  <si>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</si>
  <si>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</si>
  <si>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</si>
  <si>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</si>
  <si>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</si>
  <si>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</si>
  <si>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</si>
  <si>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</si>
  <si>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</si>
  <si>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</si>
  <si>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</si>
  <si>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</si>
  <si>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0800</t>
  </si>
  <si>
    <t>0</t>
  </si>
  <si>
    <t>18/10/2021</t>
  </si>
  <si>
    <t>10</t>
  </si>
  <si>
    <t>0900</t>
  </si>
  <si>
    <t>NCT-1</t>
  </si>
  <si>
    <t xml:space="preserve">              VESSELS  PARTICULARS &amp;  CONTAINER   LYING  POSITION CLOSING AT 0800 Hrs. ON 19/10/2021      </t>
  </si>
  <si>
    <t>19/10/2021</t>
  </si>
  <si>
    <t>READY:-CONT.05/(NB-05),GI/ , FERT/,FOOD/ W/ForLightering-C/C-0</t>
  </si>
  <si>
    <t>W/For Docu :-GI/06,FOOD/05,SUGAR/01,SALT/0,FERT/01,TANK/09</t>
  </si>
  <si>
    <t>09</t>
  </si>
  <si>
    <t>0830</t>
  </si>
  <si>
    <t>0930</t>
  </si>
  <si>
    <t>3, 5, 10, 12</t>
  </si>
  <si>
    <t>CCT-2</t>
  </si>
  <si>
    <t>D)  VACANT BERTH : 06</t>
  </si>
  <si>
    <t>180</t>
  </si>
  <si>
    <t>144</t>
  </si>
  <si>
    <t>18</t>
  </si>
  <si>
    <t>196</t>
  </si>
  <si>
    <t>6615</t>
  </si>
  <si>
    <t>632</t>
  </si>
  <si>
    <t>38</t>
  </si>
  <si>
    <t>412</t>
  </si>
  <si>
    <t>1177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</si>
</sst>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4" workbookViewId="0">
      <selection activeCell="M47" sqref="M4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97</v>
      </c>
      <c r="P11" s="124" t="s">
        <v>102</v>
      </c>
    </row>
    <row r="12" spans="1:16" ht="15.75" thickBot="1">
      <c r="A12" s="105" t="s">
        <v>16</v>
      </c>
      <c r="B12" s="100"/>
      <c r="C12" s="92">
        <v>5</v>
      </c>
      <c r="D12" s="136">
        <f t="shared" ref="D12:D20" si="0">SUM(B12:C12)</f>
        <v>5</v>
      </c>
      <c r="E12" s="132"/>
      <c r="F12" s="56"/>
      <c r="G12" s="56">
        <f>SUM(E12:F12)</f>
        <v>0</v>
      </c>
      <c r="H12" s="105">
        <v>11</v>
      </c>
      <c r="I12" s="100"/>
      <c r="J12" s="129">
        <f>SUM(H12:I12)</f>
        <v>11</v>
      </c>
      <c r="K12" s="77">
        <f t="shared" ref="K12:K19" si="1">D12+G12+J12</f>
        <v>16</v>
      </c>
      <c r="L12" s="3"/>
      <c r="M12" s="193">
        <v>49018</v>
      </c>
      <c r="N12" s="194"/>
      <c r="O12" s="172">
        <v>38789</v>
      </c>
      <c r="P12" s="93">
        <v>40369</v>
      </c>
    </row>
    <row r="13" spans="1:16">
      <c r="A13" s="106" t="s">
        <v>17</v>
      </c>
      <c r="B13" s="101">
        <v>8</v>
      </c>
      <c r="C13" s="78">
        <v>6</v>
      </c>
      <c r="D13" s="137">
        <f>B13+C13</f>
        <v>14</v>
      </c>
      <c r="E13" s="133">
        <v>1</v>
      </c>
      <c r="F13" s="78"/>
      <c r="G13" s="77">
        <f>SUM(E13:F13)</f>
        <v>1</v>
      </c>
      <c r="H13" s="164">
        <v>2</v>
      </c>
      <c r="I13" s="101"/>
      <c r="J13" s="129">
        <f t="shared" ref="J13:J21" si="2">SUM(H13:I13)</f>
        <v>2</v>
      </c>
      <c r="K13" s="78">
        <f t="shared" si="1"/>
        <v>17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1</v>
      </c>
      <c r="C14" s="78">
        <v>5</v>
      </c>
      <c r="D14" s="138">
        <f t="shared" si="0"/>
        <v>6</v>
      </c>
      <c r="E14" s="134">
        <v>1</v>
      </c>
      <c r="F14" s="78"/>
      <c r="G14" s="78">
        <f t="shared" ref="G14:G20" si="3">SUM(E14:F14)</f>
        <v>1</v>
      </c>
      <c r="H14" s="164">
        <v>2</v>
      </c>
      <c r="I14" s="101"/>
      <c r="J14" s="129">
        <f t="shared" si="2"/>
        <v>2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/>
      <c r="C15" s="78">
        <v>1</v>
      </c>
      <c r="D15" s="138">
        <f t="shared" si="0"/>
        <v>1</v>
      </c>
      <c r="E15" s="134">
        <v>1</v>
      </c>
      <c r="F15" s="78">
        <v>1</v>
      </c>
      <c r="G15" s="78">
        <f t="shared" si="3"/>
        <v>2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00" t="s">
        <v>20</v>
      </c>
      <c r="N15" s="201"/>
      <c r="O15" s="124" t="s">
        <v>97</v>
      </c>
      <c r="P15" s="124" t="s">
        <v>102</v>
      </c>
    </row>
    <row r="16" spans="1:16" ht="15.75" thickBot="1">
      <c r="A16" s="106" t="s">
        <v>21</v>
      </c>
      <c r="B16" s="101">
        <v>15</v>
      </c>
      <c r="C16" s="78"/>
      <c r="D16" s="138">
        <f t="shared" si="0"/>
        <v>15</v>
      </c>
      <c r="E16" s="134"/>
      <c r="F16" s="78"/>
      <c r="G16" s="78">
        <f t="shared" si="3"/>
        <v>0</v>
      </c>
      <c r="H16" s="164"/>
      <c r="I16" s="101"/>
      <c r="J16" s="129">
        <f t="shared" si="2"/>
        <v>0</v>
      </c>
      <c r="K16" s="78">
        <f t="shared" si="1"/>
        <v>15</v>
      </c>
      <c r="L16" s="3"/>
      <c r="M16" s="208" t="s">
        <v>22</v>
      </c>
      <c r="N16" s="209"/>
      <c r="O16" s="172">
        <v>2964</v>
      </c>
      <c r="P16" s="172">
        <v>4277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5728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2967</v>
      </c>
    </row>
    <row r="21" spans="1:16" ht="15.75" thickBot="1">
      <c r="A21" s="107" t="s">
        <v>30</v>
      </c>
      <c r="B21" s="102"/>
      <c r="C21" s="114">
        <v>9</v>
      </c>
      <c r="D21" s="130">
        <f>B21+C21</f>
        <v>9</v>
      </c>
      <c r="E21" s="117">
        <v>2</v>
      </c>
      <c r="F21" s="49"/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8695</v>
      </c>
    </row>
    <row r="22" spans="1:16" ht="15.75" thickBot="1">
      <c r="A22" s="108" t="s">
        <v>32</v>
      </c>
      <c r="B22" s="103">
        <f>SUM(B12:B21)</f>
        <v>25</v>
      </c>
      <c r="C22" s="55">
        <f>SUM(C12:C21)</f>
        <v>27</v>
      </c>
      <c r="D22" s="131">
        <f>SUM(B22:C22)</f>
        <v>52</v>
      </c>
      <c r="E22" s="118">
        <f t="shared" ref="E22:J22" si="5">SUM(E12:E21)</f>
        <v>5</v>
      </c>
      <c r="F22" s="55">
        <f t="shared" si="5"/>
        <v>1</v>
      </c>
      <c r="G22" s="103">
        <f t="shared" si="5"/>
        <v>6</v>
      </c>
      <c r="H22" s="55">
        <f t="shared" si="5"/>
        <v>15</v>
      </c>
      <c r="I22" s="55">
        <f>SUM(I12:I21)</f>
        <v>0</v>
      </c>
      <c r="J22" s="131">
        <f t="shared" si="5"/>
        <v>15</v>
      </c>
      <c r="K22" s="55">
        <f t="shared" si="4"/>
        <v>73</v>
      </c>
      <c r="L22" s="3"/>
      <c r="M22" s="28" t="s">
        <v>33</v>
      </c>
      <c r="N22" s="29"/>
      <c r="O22" s="30"/>
      <c r="P22" s="146">
        <v>124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111</v>
      </c>
    </row>
    <row r="24" spans="1:16" ht="15.75" thickBot="1">
      <c r="A24" s="110" t="s">
        <v>36</v>
      </c>
      <c r="B24" s="78"/>
      <c r="C24" s="78">
        <v>22</v>
      </c>
      <c r="D24" s="128">
        <f t="shared" ref="D24:D28" si="7">SUM(B24:C24)</f>
        <v>22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22</v>
      </c>
      <c r="L24" s="3"/>
      <c r="M24" s="31" t="s">
        <v>37</v>
      </c>
      <c r="N24" s="32"/>
      <c r="O24" s="33"/>
      <c r="P24" s="13" t="s">
        <v>112</v>
      </c>
    </row>
    <row r="25" spans="1:16" ht="15.75" thickBot="1">
      <c r="A25" s="110" t="s">
        <v>38</v>
      </c>
      <c r="B25" s="78"/>
      <c r="C25" s="78">
        <v>12</v>
      </c>
      <c r="D25" s="128">
        <f t="shared" si="7"/>
        <v>12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12</v>
      </c>
      <c r="L25" s="3"/>
      <c r="M25" s="31" t="s">
        <v>39</v>
      </c>
      <c r="N25" s="32"/>
      <c r="O25" s="33"/>
      <c r="P25" s="147" t="s">
        <v>113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1</v>
      </c>
      <c r="G26" s="101">
        <f t="shared" si="6"/>
        <v>1</v>
      </c>
      <c r="H26" s="114"/>
      <c r="I26" s="114"/>
      <c r="J26" s="128">
        <f t="shared" si="8"/>
        <v>0</v>
      </c>
      <c r="K26" s="56">
        <f t="shared" si="4"/>
        <v>1</v>
      </c>
      <c r="L26" s="7"/>
      <c r="M26" s="31" t="s">
        <v>41</v>
      </c>
      <c r="N26" s="32"/>
      <c r="O26" s="33"/>
      <c r="P26" s="148" t="s">
        <v>114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115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34</v>
      </c>
      <c r="D28" s="103">
        <f t="shared" si="7"/>
        <v>34</v>
      </c>
      <c r="E28" s="103">
        <v>0</v>
      </c>
      <c r="F28" s="99">
        <f>SUM(F23:F27)</f>
        <v>1</v>
      </c>
      <c r="G28" s="54">
        <f t="shared" si="6"/>
        <v>1</v>
      </c>
      <c r="H28" s="54">
        <f>SUM(H23:H27)</f>
        <v>0</v>
      </c>
      <c r="I28" s="55">
        <f>SUM(I23:I27)</f>
        <v>0</v>
      </c>
      <c r="J28" s="140">
        <f t="shared" si="8"/>
        <v>0</v>
      </c>
      <c r="K28" s="58">
        <f t="shared" si="4"/>
        <v>35</v>
      </c>
      <c r="L28" s="3"/>
      <c r="M28" s="22" t="s">
        <v>44</v>
      </c>
      <c r="N28" s="23"/>
      <c r="O28" s="24"/>
      <c r="P28" s="149" t="s">
        <v>116</v>
      </c>
    </row>
    <row r="29" spans="1:16" ht="15.75" thickBot="1">
      <c r="A29" s="113" t="s">
        <v>45</v>
      </c>
      <c r="B29" s="122">
        <f t="shared" ref="B29:K29" si="9">B22+B28</f>
        <v>25</v>
      </c>
      <c r="C29" s="122">
        <f t="shared" si="9"/>
        <v>61</v>
      </c>
      <c r="D29" s="121">
        <f t="shared" si="9"/>
        <v>86</v>
      </c>
      <c r="E29" s="121">
        <f t="shared" si="9"/>
        <v>5</v>
      </c>
      <c r="F29" s="104">
        <f t="shared" si="9"/>
        <v>2</v>
      </c>
      <c r="G29" s="59">
        <f t="shared" si="9"/>
        <v>7</v>
      </c>
      <c r="H29" s="120">
        <f t="shared" si="9"/>
        <v>15</v>
      </c>
      <c r="I29" s="122">
        <f t="shared" si="9"/>
        <v>0</v>
      </c>
      <c r="J29" s="141">
        <f t="shared" si="9"/>
        <v>15</v>
      </c>
      <c r="K29" s="60">
        <f t="shared" si="9"/>
        <v>108</v>
      </c>
      <c r="L29" s="3"/>
      <c r="M29" s="43" t="s">
        <v>46</v>
      </c>
      <c r="N29" s="34"/>
      <c r="O29" s="35"/>
      <c r="P29" s="8">
        <v>1099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45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28</v>
      </c>
      <c r="D32" s="95"/>
      <c r="E32" s="197" t="s">
        <v>103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73</v>
      </c>
      <c r="D33" s="95"/>
      <c r="E33" s="173" t="s">
        <v>104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117</v>
      </c>
      <c r="O34" s="13" t="s">
        <v>118</v>
      </c>
      <c r="P34" s="13" t="s">
        <v>119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110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105</v>
      </c>
      <c r="G36" s="13" t="s">
        <v>95</v>
      </c>
      <c r="H36" s="13" t="s">
        <v>106</v>
      </c>
      <c r="I36" s="154"/>
      <c r="J36" s="189" t="s">
        <v>108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98</v>
      </c>
      <c r="G37" s="150" t="s">
        <v>95</v>
      </c>
      <c r="H37" s="13" t="s">
        <v>99</v>
      </c>
      <c r="I37" s="155"/>
      <c r="J37" s="191" t="s">
        <v>109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96</v>
      </c>
      <c r="G38" s="148" t="s">
        <v>86</v>
      </c>
      <c r="H38" s="13" t="s">
        <v>86</v>
      </c>
      <c r="I38" s="156"/>
      <c r="J38" s="191" t="s">
        <v>100</v>
      </c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105</v>
      </c>
      <c r="G39" s="13" t="s">
        <v>107</v>
      </c>
      <c r="H39" s="13" t="s">
        <v>86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96</v>
      </c>
      <c r="G40" s="13" t="s">
        <v>86</v>
      </c>
      <c r="H40" s="13" t="s">
        <v>86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3708</v>
      </c>
      <c r="F44" s="8">
        <v>5728</v>
      </c>
      <c r="G44" s="160" t="s">
        <v>71</v>
      </c>
      <c r="H44" s="160"/>
      <c r="I44" s="161"/>
      <c r="J44" s="8">
        <v>1967</v>
      </c>
      <c r="K44" s="8">
        <v>2967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106</v>
      </c>
      <c r="F45" s="8">
        <v>180</v>
      </c>
      <c r="G45" s="28" t="s">
        <v>33</v>
      </c>
      <c r="H45" s="29"/>
      <c r="I45" s="30"/>
      <c r="J45" s="8">
        <v>85</v>
      </c>
      <c r="K45" s="14">
        <v>124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1035</v>
      </c>
      <c r="F46" s="8">
        <v>1855</v>
      </c>
      <c r="G46" s="174" t="s">
        <v>84</v>
      </c>
      <c r="H46" s="175"/>
      <c r="I46" s="176"/>
      <c r="J46" s="8">
        <v>499</v>
      </c>
      <c r="K46" s="143">
        <v>784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142</v>
      </c>
      <c r="F47" s="8">
        <v>203</v>
      </c>
      <c r="G47" s="22" t="s">
        <v>44</v>
      </c>
      <c r="H47" s="23"/>
      <c r="I47" s="24"/>
      <c r="J47" s="8">
        <v>366</v>
      </c>
      <c r="K47" s="8">
        <v>632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46</v>
      </c>
      <c r="F48" s="8">
        <v>54</v>
      </c>
      <c r="G48" s="28" t="s">
        <v>75</v>
      </c>
      <c r="H48" s="29"/>
      <c r="I48" s="30"/>
      <c r="J48" s="8">
        <v>80</v>
      </c>
      <c r="K48" s="8">
        <v>108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919</v>
      </c>
      <c r="K49" s="8">
        <v>1237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1485</v>
      </c>
      <c r="K50" s="8">
        <v>2256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5037</v>
      </c>
      <c r="F51" s="80">
        <f>SUM(F44:F49)</f>
        <v>8020</v>
      </c>
      <c r="G51" s="174" t="s">
        <v>7</v>
      </c>
      <c r="H51" s="175"/>
      <c r="I51" s="176"/>
      <c r="J51" s="81">
        <f>SUM(J44:J50)</f>
        <v>5401</v>
      </c>
      <c r="K51" s="81">
        <f>SUM(K44:K50)</f>
        <v>8108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2021-10-19T06:27:54Z</dcterms:modified>
</cp:coreProperties>
</file>