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<sst xmlns="http://schemas.openxmlformats.org/spreadsheetml/2006/main" count="150" uniqueCount="117">
  <si>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</si>
  <si>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</si>
  <si>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</si>
  <si>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</si>
  <si>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</si>
  <si>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</si>
  <si>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</si>
  <si>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</si>
  <si>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</si>
  <si>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</si>
  <si>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</si>
  <si>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</si>
  <si>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</si>
  <si>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</si>
  <si>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</si>
  <si>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</si>
  <si>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</si>
  <si>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</si>
  <si>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</si>
  <si>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</si>
  <si>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</si>
  <si>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</si>
  <si>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</si>
  <si>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</si>
  <si>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</si>
  <si>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</si>
  <si>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</si>
  <si>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</si>
  <si>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</si>
  <si>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</si>
  <si>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</si>
  <si>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</si>
  <si>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</si>
  <si>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</si>
  <si>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</si>
  <si>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</si>
  <si>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</si>
  <si>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</si>
  <si>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</si>
  <si>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</si>
  <si>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</si>
  <si>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</si>
  <si>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</si>
  <si>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</si>
  <si>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</si>
  <si>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</si>
  <si>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</si>
  <si>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</si>
  <si>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</si>
  <si>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</si>
  <si>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</si>
  <si>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</si>
  <si>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</si>
  <si>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</si>
  <si>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</si>
  <si>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</si>
  <si>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</si>
  <si>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</si>
  <si>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</si>
  <si>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</si>
  <si>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</si>
  <si>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</si>
  <si>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</si>
  <si>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</si>
  <si>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</si>
  <si>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</si>
  <si>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</si>
  <si>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</si>
  <si>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</si>
  <si>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</si>
  <si>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</si>
  <si>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</si>
  <si>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</si>
  <si>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</si>
  <si>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</si>
  <si>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</si>
  <si>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</si>
  <si>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</si>
  <si>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</si>
  <si>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</si>
  <si>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</si>
  <si>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</si>
  <si>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</si>
  <si>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</si>
  <si>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</si>
  <si>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</si>
  <si>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</si>
  <si>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</si>
  <si>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</si>
  <si>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363</t>
  </si>
  <si>
    <t>08</t>
  </si>
  <si>
    <t>X</t>
  </si>
  <si>
    <t>26/01/2022</t>
  </si>
  <si>
    <t>46</t>
  </si>
  <si>
    <t>7057</t>
  </si>
  <si>
    <t>1430</t>
  </si>
  <si>
    <t>06</t>
  </si>
  <si>
    <t>1600</t>
  </si>
  <si>
    <t>CCT-2,</t>
  </si>
  <si>
    <t xml:space="preserve">              VESSELS  PARTICULARS &amp;  CONTAINER   LYING  POSITION CLOSING AT 0800 Hrs. ON 27/01/2022      </t>
  </si>
  <si>
    <t>27/01/2022</t>
  </si>
  <si>
    <t>155</t>
  </si>
  <si>
    <t>3</t>
  </si>
  <si>
    <t>193</t>
  </si>
  <si>
    <t>1553</t>
  </si>
  <si>
    <t>33</t>
  </si>
  <si>
    <t>1049</t>
  </si>
  <si>
    <t xml:space="preserve">READY:-CONT./07 (NB-07),GI/ ,TANK/, CC/,FERT/,FOOD/ W/ForLightering-C/C-02                      </t>
  </si>
  <si>
    <t xml:space="preserve">W/For Docu :-GI/04,FOOD/02,SUGAR/1,SALT/01,FERT/0,TANK/06                                                                                                                                                                                                   </t>
  </si>
  <si>
    <t>10</t>
  </si>
  <si>
    <t>0</t>
  </si>
  <si>
    <t>1630</t>
  </si>
  <si>
    <t>0430</t>
  </si>
  <si>
    <t>0530</t>
  </si>
  <si>
    <t>5,10 ,12,</t>
  </si>
  <si>
    <t>NCT-3</t>
  </si>
  <si>
    <t>D)  VACANT BERTH : 05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</si>
</sst>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4" zoomScale="90" zoomScaleNormal="90" workbookViewId="0">
      <selection activeCell="Q40" sqref="Q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7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7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41" t="s">
        <v>14</v>
      </c>
      <c r="P10" s="141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40" t="s">
        <v>92</v>
      </c>
      <c r="P11" s="140" t="s">
        <v>100</v>
      </c>
    </row>
    <row r="12" spans="1:16" ht="15.75" thickBot="1">
      <c r="A12" s="120" t="s">
        <v>16</v>
      </c>
      <c r="B12" s="115">
        <v>0</v>
      </c>
      <c r="C12" s="107">
        <v>7</v>
      </c>
      <c r="D12" s="151">
        <f t="shared" ref="D12:D20" si="0">SUM(B12:C12)</f>
        <v>7</v>
      </c>
      <c r="E12" s="147"/>
      <c r="F12" s="69"/>
      <c r="G12" s="134">
        <f>SUM(E12:F12)</f>
        <v>0</v>
      </c>
      <c r="H12" s="69">
        <v>9</v>
      </c>
      <c r="I12" s="69"/>
      <c r="J12" s="144">
        <f>SUM(H12:I12)</f>
        <v>9</v>
      </c>
      <c r="K12" s="90">
        <f t="shared" ref="K12:K19" si="1">D12+G12+J12</f>
        <v>16</v>
      </c>
      <c r="L12" s="3"/>
      <c r="M12" s="194">
        <v>49018</v>
      </c>
      <c r="N12" s="195"/>
      <c r="O12" s="172">
        <v>41918</v>
      </c>
      <c r="P12" s="108">
        <v>42115</v>
      </c>
    </row>
    <row r="13" spans="1:16">
      <c r="A13" s="121" t="s">
        <v>17</v>
      </c>
      <c r="B13" s="116">
        <v>10</v>
      </c>
      <c r="C13" s="91">
        <v>4</v>
      </c>
      <c r="D13" s="152">
        <f>B13+C13</f>
        <v>14</v>
      </c>
      <c r="E13" s="148">
        <v>3</v>
      </c>
      <c r="F13" s="91">
        <v>1</v>
      </c>
      <c r="G13" s="134">
        <f>SUM(E13:F13)</f>
        <v>4</v>
      </c>
      <c r="H13" s="91">
        <v>3</v>
      </c>
      <c r="I13" s="91"/>
      <c r="J13" s="144">
        <f t="shared" ref="J13:J21" si="2">SUM(H13:I13)</f>
        <v>3</v>
      </c>
      <c r="K13" s="91">
        <f t="shared" si="1"/>
        <v>21</v>
      </c>
      <c r="L13" s="3"/>
      <c r="M13" s="63"/>
      <c r="N13" s="63"/>
      <c r="O13" s="63"/>
      <c r="P13" s="63"/>
    </row>
    <row r="14" spans="1:16" ht="15.75" thickBot="1">
      <c r="A14" s="121" t="s">
        <v>18</v>
      </c>
      <c r="B14" s="116">
        <v>1</v>
      </c>
      <c r="C14" s="91">
        <v>2</v>
      </c>
      <c r="D14" s="152">
        <f>B14+C14</f>
        <v>3</v>
      </c>
      <c r="E14" s="149"/>
      <c r="F14" s="91"/>
      <c r="G14" s="116">
        <f t="shared" ref="G14:G20" si="3">SUM(E14:F14)</f>
        <v>0</v>
      </c>
      <c r="H14" s="91"/>
      <c r="I14" s="91"/>
      <c r="J14" s="144">
        <f t="shared" si="2"/>
        <v>0</v>
      </c>
      <c r="K14" s="91">
        <f t="shared" si="1"/>
        <v>3</v>
      </c>
      <c r="L14" s="3"/>
      <c r="M14" s="139"/>
      <c r="N14" s="64"/>
      <c r="O14" s="139"/>
      <c r="P14" s="139"/>
    </row>
    <row r="15" spans="1:16" ht="15.75" thickBot="1">
      <c r="A15" s="121" t="s">
        <v>19</v>
      </c>
      <c r="B15" s="116">
        <v>3</v>
      </c>
      <c r="C15" s="91"/>
      <c r="D15" s="153">
        <f t="shared" si="0"/>
        <v>3</v>
      </c>
      <c r="E15" s="149"/>
      <c r="F15" s="91"/>
      <c r="G15" s="116">
        <f t="shared" si="3"/>
        <v>0</v>
      </c>
      <c r="H15" s="91"/>
      <c r="I15" s="91"/>
      <c r="J15" s="144">
        <f t="shared" si="2"/>
        <v>0</v>
      </c>
      <c r="K15" s="91">
        <f t="shared" si="1"/>
        <v>3</v>
      </c>
      <c r="L15" s="3"/>
      <c r="M15" s="201" t="s">
        <v>20</v>
      </c>
      <c r="N15" s="202"/>
      <c r="O15" s="140" t="s">
        <v>92</v>
      </c>
      <c r="P15" s="140" t="s">
        <v>100</v>
      </c>
    </row>
    <row r="16" spans="1:16" ht="15.75" thickBot="1">
      <c r="A16" s="121" t="s">
        <v>21</v>
      </c>
      <c r="B16" s="116">
        <v>9</v>
      </c>
      <c r="C16" s="91">
        <v>2</v>
      </c>
      <c r="D16" s="153">
        <f t="shared" si="0"/>
        <v>11</v>
      </c>
      <c r="E16" s="149"/>
      <c r="F16" s="91"/>
      <c r="G16" s="116">
        <f t="shared" si="3"/>
        <v>0</v>
      </c>
      <c r="H16" s="91">
        <v>2</v>
      </c>
      <c r="I16" s="91"/>
      <c r="J16" s="153">
        <f t="shared" si="2"/>
        <v>2</v>
      </c>
      <c r="K16" s="91">
        <f t="shared" si="1"/>
        <v>13</v>
      </c>
      <c r="L16" s="3"/>
      <c r="M16" s="209" t="s">
        <v>22</v>
      </c>
      <c r="N16" s="210"/>
      <c r="O16" s="172">
        <v>4577</v>
      </c>
      <c r="P16" s="171">
        <v>4388</v>
      </c>
    </row>
    <row r="17" spans="1:16" ht="15.75" thickBot="1">
      <c r="A17" s="121" t="s">
        <v>23</v>
      </c>
      <c r="B17" s="116">
        <v>1</v>
      </c>
      <c r="C17" s="91">
        <v>1</v>
      </c>
      <c r="D17" s="153">
        <f t="shared" si="0"/>
        <v>2</v>
      </c>
      <c r="E17" s="149"/>
      <c r="F17" s="91"/>
      <c r="G17" s="116">
        <f t="shared" si="3"/>
        <v>0</v>
      </c>
      <c r="H17" s="91"/>
      <c r="I17" s="91"/>
      <c r="J17" s="152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6" ht="15.75" thickBot="1">
      <c r="A18" s="121" t="s">
        <v>24</v>
      </c>
      <c r="B18" s="116"/>
      <c r="C18" s="91">
        <v>1</v>
      </c>
      <c r="D18" s="153">
        <f t="shared" si="0"/>
        <v>1</v>
      </c>
      <c r="E18" s="149"/>
      <c r="F18" s="91"/>
      <c r="G18" s="116">
        <f t="shared" si="3"/>
        <v>0</v>
      </c>
      <c r="H18" s="91"/>
      <c r="I18" s="91"/>
      <c r="J18" s="144">
        <f t="shared" si="2"/>
        <v>0</v>
      </c>
      <c r="K18" s="91">
        <f t="shared" si="1"/>
        <v>1</v>
      </c>
      <c r="L18" s="3"/>
      <c r="M18" s="203" t="s">
        <v>25</v>
      </c>
      <c r="N18" s="204"/>
      <c r="O18" s="204"/>
      <c r="P18" s="205"/>
    </row>
    <row r="19" spans="1:16">
      <c r="A19" s="122" t="s">
        <v>26</v>
      </c>
      <c r="B19" s="116"/>
      <c r="C19" s="91"/>
      <c r="D19" s="153">
        <f t="shared" si="0"/>
        <v>0</v>
      </c>
      <c r="E19" s="149"/>
      <c r="F19" s="91"/>
      <c r="G19" s="116">
        <f t="shared" si="3"/>
        <v>0</v>
      </c>
      <c r="H19" s="91"/>
      <c r="I19" s="91"/>
      <c r="J19" s="144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5456</v>
      </c>
    </row>
    <row r="20" spans="1:16" ht="15.75" thickBot="1">
      <c r="A20" s="122" t="s">
        <v>28</v>
      </c>
      <c r="B20" s="117"/>
      <c r="C20" s="129"/>
      <c r="D20" s="153">
        <f t="shared" si="0"/>
        <v>0</v>
      </c>
      <c r="E20" s="150"/>
      <c r="F20" s="129"/>
      <c r="G20" s="116">
        <f t="shared" si="3"/>
        <v>0</v>
      </c>
      <c r="H20" s="129"/>
      <c r="I20" s="129"/>
      <c r="J20" s="144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3944</v>
      </c>
    </row>
    <row r="21" spans="1:16" ht="15.75" thickBot="1">
      <c r="A21" s="122" t="s">
        <v>30</v>
      </c>
      <c r="B21" s="117"/>
      <c r="C21" s="129">
        <v>6</v>
      </c>
      <c r="D21" s="145">
        <f>B21+C21</f>
        <v>6</v>
      </c>
      <c r="E21" s="132">
        <v>2</v>
      </c>
      <c r="F21" s="62"/>
      <c r="G21" s="135">
        <f>SUM(E21:F21)</f>
        <v>2</v>
      </c>
      <c r="H21" s="129"/>
      <c r="I21" s="129"/>
      <c r="J21" s="144">
        <f t="shared" si="2"/>
        <v>0</v>
      </c>
      <c r="K21" s="91">
        <f t="shared" ref="K21:K28" si="4">D21+G21+J21</f>
        <v>8</v>
      </c>
      <c r="L21" s="3"/>
      <c r="M21" s="34" t="s">
        <v>31</v>
      </c>
      <c r="N21" s="35"/>
      <c r="O21" s="36"/>
      <c r="P21" s="96">
        <f>SUM(P19:P20)</f>
        <v>9400</v>
      </c>
    </row>
    <row r="22" spans="1:16" ht="15.75" thickBot="1">
      <c r="A22" s="123" t="s">
        <v>32</v>
      </c>
      <c r="B22" s="118">
        <f>SUM(B12:B21)</f>
        <v>24</v>
      </c>
      <c r="C22" s="68">
        <f>SUM(C12:C21)</f>
        <v>23</v>
      </c>
      <c r="D22" s="146">
        <f>SUM(B22:C22)</f>
        <v>47</v>
      </c>
      <c r="E22" s="133">
        <f t="shared" ref="E22:J22" si="5">SUM(E12:E21)</f>
        <v>5</v>
      </c>
      <c r="F22" s="68">
        <f t="shared" si="5"/>
        <v>1</v>
      </c>
      <c r="G22" s="118">
        <f t="shared" si="5"/>
        <v>6</v>
      </c>
      <c r="H22" s="68">
        <f t="shared" si="5"/>
        <v>14</v>
      </c>
      <c r="I22" s="68">
        <f t="shared" si="5"/>
        <v>0</v>
      </c>
      <c r="J22" s="146">
        <f t="shared" si="5"/>
        <v>14</v>
      </c>
      <c r="K22" s="68">
        <f t="shared" si="4"/>
        <v>67</v>
      </c>
      <c r="L22" s="3"/>
      <c r="M22" s="37" t="s">
        <v>33</v>
      </c>
      <c r="N22" s="38"/>
      <c r="O22" s="39"/>
      <c r="P22" s="161">
        <v>159</v>
      </c>
    </row>
    <row r="23" spans="1:16" ht="15.75" thickBot="1">
      <c r="A23" s="124" t="s">
        <v>34</v>
      </c>
      <c r="B23" s="69"/>
      <c r="C23" s="90"/>
      <c r="D23" s="144">
        <f>SUM(C23)</f>
        <v>0</v>
      </c>
      <c r="E23" s="130"/>
      <c r="F23" s="90"/>
      <c r="G23" s="116">
        <f t="shared" ref="G23:G28" si="6">SUM(E23:F23)</f>
        <v>0</v>
      </c>
      <c r="H23" s="90"/>
      <c r="I23" s="90"/>
      <c r="J23" s="144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0" t="s">
        <v>101</v>
      </c>
    </row>
    <row r="24" spans="1:16" ht="15.75" thickBot="1">
      <c r="A24" s="125" t="s">
        <v>36</v>
      </c>
      <c r="B24" s="91"/>
      <c r="C24" s="91">
        <v>22</v>
      </c>
      <c r="D24" s="143">
        <f t="shared" ref="D24:D28" si="7">SUM(B24:C24)</f>
        <v>22</v>
      </c>
      <c r="E24" s="131"/>
      <c r="F24" s="91"/>
      <c r="G24" s="116">
        <f t="shared" si="6"/>
        <v>0</v>
      </c>
      <c r="H24" s="91"/>
      <c r="I24" s="91"/>
      <c r="J24" s="143">
        <f t="shared" ref="J24:J28" si="8">SUM(H24:I24)</f>
        <v>0</v>
      </c>
      <c r="K24" s="69">
        <f t="shared" si="4"/>
        <v>22</v>
      </c>
      <c r="L24" s="3"/>
      <c r="M24" s="40" t="s">
        <v>37</v>
      </c>
      <c r="N24" s="41"/>
      <c r="O24" s="42"/>
      <c r="P24" s="19" t="s">
        <v>102</v>
      </c>
    </row>
    <row r="25" spans="1:16" ht="15.75" thickBot="1">
      <c r="A25" s="125" t="s">
        <v>38</v>
      </c>
      <c r="B25" s="91"/>
      <c r="C25" s="91">
        <v>9</v>
      </c>
      <c r="D25" s="143">
        <f t="shared" si="7"/>
        <v>9</v>
      </c>
      <c r="E25" s="131"/>
      <c r="F25" s="91"/>
      <c r="G25" s="116">
        <f t="shared" si="6"/>
        <v>0</v>
      </c>
      <c r="H25" s="91"/>
      <c r="I25" s="91"/>
      <c r="J25" s="143">
        <f t="shared" si="8"/>
        <v>0</v>
      </c>
      <c r="K25" s="69">
        <f t="shared" si="4"/>
        <v>9</v>
      </c>
      <c r="L25" s="3"/>
      <c r="M25" s="40" t="s">
        <v>39</v>
      </c>
      <c r="N25" s="41"/>
      <c r="O25" s="42"/>
      <c r="P25" s="162" t="s">
        <v>93</v>
      </c>
    </row>
    <row r="26" spans="1:16" ht="15.75" thickBot="1">
      <c r="A26" s="126" t="s">
        <v>40</v>
      </c>
      <c r="B26" s="129"/>
      <c r="C26" s="129"/>
      <c r="D26" s="143">
        <f t="shared" si="7"/>
        <v>0</v>
      </c>
      <c r="E26" s="131"/>
      <c r="F26" s="129"/>
      <c r="G26" s="116">
        <f t="shared" si="6"/>
        <v>0</v>
      </c>
      <c r="H26" s="129"/>
      <c r="I26" s="129">
        <v>1</v>
      </c>
      <c r="J26" s="143">
        <f t="shared" si="8"/>
        <v>1</v>
      </c>
      <c r="K26" s="69">
        <f t="shared" si="4"/>
        <v>1</v>
      </c>
      <c r="L26" s="13"/>
      <c r="M26" s="40" t="s">
        <v>41</v>
      </c>
      <c r="N26" s="41"/>
      <c r="O26" s="42"/>
      <c r="P26" s="163" t="s">
        <v>103</v>
      </c>
    </row>
    <row r="27" spans="1:16" ht="15.75" thickBot="1">
      <c r="A27" s="125" t="s">
        <v>79</v>
      </c>
      <c r="B27" s="62"/>
      <c r="C27" s="129"/>
      <c r="D27" s="143">
        <f t="shared" si="7"/>
        <v>0</v>
      </c>
      <c r="E27" s="70"/>
      <c r="F27" s="62"/>
      <c r="G27" s="135">
        <f t="shared" si="6"/>
        <v>0</v>
      </c>
      <c r="H27" s="62"/>
      <c r="I27" s="129"/>
      <c r="J27" s="143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94</v>
      </c>
    </row>
    <row r="28" spans="1:16" ht="15.75" thickBot="1">
      <c r="A28" s="127" t="s">
        <v>43</v>
      </c>
      <c r="B28" s="68">
        <f>SUM(B23:B27)</f>
        <v>0</v>
      </c>
      <c r="C28" s="68">
        <f>SUM(C23:C27)</f>
        <v>31</v>
      </c>
      <c r="D28" s="118">
        <f t="shared" si="7"/>
        <v>31</v>
      </c>
      <c r="E28" s="118">
        <v>0</v>
      </c>
      <c r="F28" s="114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1</v>
      </c>
      <c r="J28" s="155">
        <f t="shared" si="8"/>
        <v>1</v>
      </c>
      <c r="K28" s="71">
        <f t="shared" si="4"/>
        <v>32</v>
      </c>
      <c r="L28" s="3"/>
      <c r="M28" s="31" t="s">
        <v>44</v>
      </c>
      <c r="N28" s="32"/>
      <c r="O28" s="33"/>
      <c r="P28" s="164" t="s">
        <v>104</v>
      </c>
    </row>
    <row r="29" spans="1:16" ht="15.75" thickBot="1">
      <c r="A29" s="128" t="s">
        <v>45</v>
      </c>
      <c r="B29" s="138">
        <f t="shared" ref="B29:K29" si="9">B22+B28</f>
        <v>24</v>
      </c>
      <c r="C29" s="138">
        <f t="shared" si="9"/>
        <v>54</v>
      </c>
      <c r="D29" s="137">
        <f t="shared" si="9"/>
        <v>78</v>
      </c>
      <c r="E29" s="137">
        <f t="shared" si="9"/>
        <v>5</v>
      </c>
      <c r="F29" s="119">
        <f t="shared" si="9"/>
        <v>1</v>
      </c>
      <c r="G29" s="72">
        <f t="shared" si="9"/>
        <v>6</v>
      </c>
      <c r="H29" s="136">
        <f t="shared" si="9"/>
        <v>14</v>
      </c>
      <c r="I29" s="138">
        <f t="shared" si="9"/>
        <v>1</v>
      </c>
      <c r="J29" s="156">
        <f t="shared" si="9"/>
        <v>15</v>
      </c>
      <c r="K29" s="73">
        <f t="shared" si="9"/>
        <v>99</v>
      </c>
      <c r="L29" s="3"/>
      <c r="M29" s="55" t="s">
        <v>46</v>
      </c>
      <c r="N29" s="43"/>
      <c r="O29" s="44"/>
      <c r="P29" s="14">
        <v>1542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42"/>
      <c r="C31" s="155">
        <f xml:space="preserve"> B29+E29+H29</f>
        <v>43</v>
      </c>
      <c r="D31" s="110"/>
      <c r="E31" s="111" t="s">
        <v>47</v>
      </c>
      <c r="F31" s="112"/>
      <c r="G31" s="112"/>
      <c r="H31" s="112"/>
      <c r="I31" s="112"/>
      <c r="J31" s="112"/>
      <c r="K31" s="113"/>
      <c r="L31" s="3"/>
      <c r="M31" s="198" t="s">
        <v>48</v>
      </c>
      <c r="N31" s="199"/>
      <c r="O31" s="199"/>
      <c r="P31" s="200"/>
    </row>
    <row r="32" spans="1:16" ht="15.75" thickBot="1">
      <c r="A32" s="218" t="s">
        <v>49</v>
      </c>
      <c r="B32" s="219"/>
      <c r="C32" s="174">
        <f>C22+F22+I22</f>
        <v>24</v>
      </c>
      <c r="D32" s="110"/>
      <c r="E32" s="220" t="s">
        <v>107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20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5">
        <f>SUM(C31:C32)</f>
        <v>67</v>
      </c>
      <c r="D33" s="110"/>
      <c r="E33" s="173" t="s">
        <v>108</v>
      </c>
      <c r="F33" s="105"/>
      <c r="G33" s="105"/>
      <c r="H33" s="105"/>
      <c r="I33" s="105"/>
      <c r="J33" s="105"/>
      <c r="K33" s="106"/>
      <c r="L33" s="3"/>
      <c r="M33" s="154" t="s">
        <v>54</v>
      </c>
      <c r="N33" s="120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100" t="s">
        <v>89</v>
      </c>
      <c r="P34" s="19" t="s">
        <v>106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116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60" t="s">
        <v>109</v>
      </c>
      <c r="G36" s="19" t="s">
        <v>91</v>
      </c>
      <c r="H36" s="19" t="s">
        <v>95</v>
      </c>
      <c r="I36" s="22"/>
      <c r="J36" s="190" t="s">
        <v>114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96</v>
      </c>
      <c r="G37" s="165" t="s">
        <v>91</v>
      </c>
      <c r="H37" s="19" t="s">
        <v>97</v>
      </c>
      <c r="I37" s="167"/>
      <c r="J37" s="192" t="s">
        <v>98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90</v>
      </c>
      <c r="G38" s="163" t="s">
        <v>112</v>
      </c>
      <c r="H38" s="166" t="s">
        <v>111</v>
      </c>
      <c r="I38" s="168" t="s">
        <v>0</v>
      </c>
      <c r="J38" s="184" t="s">
        <v>115</v>
      </c>
      <c r="K38" s="186"/>
      <c r="L38" s="3"/>
      <c r="M38" s="98"/>
      <c r="N38" s="16" t="s">
        <v>0</v>
      </c>
      <c r="O38" s="16"/>
      <c r="P38" s="16"/>
    </row>
    <row r="39" spans="1:16" ht="15.75" thickBot="1">
      <c r="A39" s="178" t="s">
        <v>88</v>
      </c>
      <c r="B39" s="179"/>
      <c r="C39" s="179"/>
      <c r="D39" s="179"/>
      <c r="E39" s="180"/>
      <c r="F39" s="19" t="s">
        <v>96</v>
      </c>
      <c r="G39" s="19" t="s">
        <v>113</v>
      </c>
      <c r="H39" s="19" t="s">
        <v>91</v>
      </c>
      <c r="I39" s="168"/>
      <c r="J39" s="192"/>
      <c r="K39" s="193"/>
      <c r="L39" s="3"/>
      <c r="M39" s="20"/>
      <c r="N39" s="16" t="s">
        <v>86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110</v>
      </c>
      <c r="G40" s="19" t="s">
        <v>91</v>
      </c>
      <c r="H40" s="19" t="s">
        <v>91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9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65</v>
      </c>
      <c r="C42" s="102"/>
      <c r="D42" s="102"/>
      <c r="E42" s="102"/>
      <c r="F42" s="100"/>
      <c r="G42" s="102" t="s">
        <v>66</v>
      </c>
      <c r="H42" s="76"/>
      <c r="I42" s="77"/>
      <c r="J42" s="103"/>
      <c r="K42" s="104"/>
      <c r="L42" s="3"/>
      <c r="M42" s="20" t="s">
        <v>86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9" t="s">
        <v>69</v>
      </c>
      <c r="G43" s="78"/>
      <c r="H43" s="24"/>
      <c r="I43" s="25"/>
      <c r="J43" s="46" t="s">
        <v>68</v>
      </c>
      <c r="K43" s="170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3712</v>
      </c>
      <c r="F44" s="14">
        <v>5456</v>
      </c>
      <c r="G44" s="93" t="s">
        <v>71</v>
      </c>
      <c r="H44" s="53"/>
      <c r="I44" s="58"/>
      <c r="J44" s="14">
        <v>2571</v>
      </c>
      <c r="K44" s="14">
        <v>3944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87</v>
      </c>
      <c r="F45" s="14">
        <v>155</v>
      </c>
      <c r="G45" s="10" t="s">
        <v>33</v>
      </c>
      <c r="H45" s="11"/>
      <c r="I45" s="12"/>
      <c r="J45" s="14">
        <v>95</v>
      </c>
      <c r="K45" s="20">
        <v>159</v>
      </c>
      <c r="L45" s="159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930</v>
      </c>
      <c r="F46" s="14">
        <v>1659</v>
      </c>
      <c r="G46" s="214" t="s">
        <v>84</v>
      </c>
      <c r="H46" s="215"/>
      <c r="I46" s="216"/>
      <c r="J46" s="14">
        <v>377</v>
      </c>
      <c r="K46" s="158">
        <v>669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545</v>
      </c>
      <c r="F47" s="14">
        <v>670</v>
      </c>
      <c r="G47" s="7" t="s">
        <v>44</v>
      </c>
      <c r="H47" s="8"/>
      <c r="I47" s="9"/>
      <c r="J47" s="14">
        <v>888</v>
      </c>
      <c r="K47" s="14">
        <v>1553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85</v>
      </c>
      <c r="F48" s="14">
        <v>122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1077</v>
      </c>
      <c r="K49" s="14">
        <v>1597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9" t="s">
        <v>0</v>
      </c>
      <c r="F50" s="52"/>
      <c r="G50" s="53" t="s">
        <v>77</v>
      </c>
      <c r="H50" s="53"/>
      <c r="I50" s="54"/>
      <c r="J50" s="14">
        <v>1366</v>
      </c>
      <c r="K50" s="14">
        <v>2122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5359</v>
      </c>
      <c r="F51" s="94">
        <f>SUM(F44:F49)</f>
        <v>8062</v>
      </c>
      <c r="G51" s="175" t="s">
        <v>7</v>
      </c>
      <c r="H51" s="176"/>
      <c r="I51" s="177"/>
      <c r="J51" s="95">
        <f>SUM(J44:J50)</f>
        <v>6374</v>
      </c>
      <c r="K51" s="95">
        <f>SUM(K44:K50)</f>
        <v>10044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2022-01-27T06:10:32Z</dcterms:modified>
</cp:coreProperties>
</file>