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</sheets>
  <definedNames>
    <definedName name="_xlnm.Print_Area" localSheetId="0">Sheet1!$A$1:$AI$51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/>
  <c r="D13" l="1"/>
  <c r="D14"/>
  <c r="D15"/>
  <c r="D16"/>
  <c r="D17"/>
  <c r="D18"/>
  <c r="D19"/>
  <c r="D20"/>
  <c r="D12"/>
  <c r="B22"/>
  <c r="K51" l="1"/>
  <c r="J51"/>
  <c r="F51"/>
  <c r="E51"/>
  <c r="I28"/>
  <c r="J28" s="1"/>
  <c r="H28"/>
  <c r="F28"/>
  <c r="G28" s="1"/>
  <c r="C28"/>
  <c r="D28" s="1"/>
  <c r="B28"/>
  <c r="J27"/>
  <c r="K27" s="1"/>
  <c r="G27"/>
  <c r="D27"/>
  <c r="J26"/>
  <c r="D26"/>
  <c r="J25"/>
  <c r="G25"/>
  <c r="D25"/>
  <c r="K25" s="1"/>
  <c r="J24"/>
  <c r="G24"/>
  <c r="D24"/>
  <c r="K24" s="1"/>
  <c r="J23"/>
  <c r="G23"/>
  <c r="K23" s="1"/>
  <c r="D23"/>
  <c r="I22"/>
  <c r="H22"/>
  <c r="H29" s="1"/>
  <c r="F22"/>
  <c r="E22"/>
  <c r="E29" s="1"/>
  <c r="C22"/>
  <c r="P21"/>
  <c r="J21"/>
  <c r="G21"/>
  <c r="D21"/>
  <c r="K20"/>
  <c r="J20"/>
  <c r="G20"/>
  <c r="J19"/>
  <c r="G19"/>
  <c r="J18"/>
  <c r="G18"/>
  <c r="J17"/>
  <c r="G17"/>
  <c r="J16"/>
  <c r="G16"/>
  <c r="J15"/>
  <c r="G15"/>
  <c r="J14"/>
  <c r="G14"/>
  <c r="J13"/>
  <c r="G13"/>
  <c r="J12"/>
  <c r="G12"/>
  <c r="C29" l="1"/>
  <c r="F29"/>
  <c r="I29"/>
  <c r="K26"/>
  <c r="K28"/>
  <c r="J22"/>
  <c r="J29" s="1"/>
  <c r="G22"/>
  <c r="G29" s="1"/>
  <c r="K16"/>
  <c r="K21"/>
  <c r="K15"/>
  <c r="K14"/>
  <c r="K19"/>
  <c r="K13"/>
  <c r="K18"/>
  <c r="K12"/>
  <c r="K17"/>
  <c r="D22"/>
  <c r="C32"/>
  <c r="B29"/>
  <c r="C31" s="1"/>
  <c r="K22" l="1"/>
  <c r="K29" s="1"/>
  <c r="D29"/>
  <c r="C33"/>
</calcChain>
</file>

<file path=xl/sharedStrings.xml><?xml version="1.0" encoding="utf-8"?>
<sst xmlns="http://schemas.openxmlformats.org/spreadsheetml/2006/main" count="171" uniqueCount="124">
  <si>
    <t xml:space="preserve"> </t>
  </si>
  <si>
    <t>OFFICE OF THE DIRECTOR ( TRAFFIC )</t>
  </si>
  <si>
    <t xml:space="preserve">                  </t>
  </si>
  <si>
    <t>COMMODITY</t>
  </si>
  <si>
    <t>AT OUTER ANCHORAGE</t>
  </si>
  <si>
    <t>AT R M &amp; SPL.BERTH</t>
  </si>
  <si>
    <t>AT  MAIN  JETTIES</t>
  </si>
  <si>
    <t>TOTAL</t>
  </si>
  <si>
    <t>E) CONTAINER LYING POSITION IN PORT.</t>
  </si>
  <si>
    <t xml:space="preserve">     WISE  </t>
  </si>
  <si>
    <t>WORK</t>
  </si>
  <si>
    <t>NOT WORK</t>
  </si>
  <si>
    <t>VESSL IMPORT</t>
  </si>
  <si>
    <t>CONT.CAPACITY (IN TEUS)</t>
  </si>
  <si>
    <t>LYING ON</t>
  </si>
  <si>
    <t xml:space="preserve">  VESSELS</t>
  </si>
  <si>
    <t>CONTAINER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</si>
  <si>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</si>
  <si>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GENERAL CARGO</t>
  </si>
  <si>
    <t>FOOD GRAIN</t>
  </si>
  <si>
    <t xml:space="preserve">FERTILIZER </t>
  </si>
  <si>
    <t>LAST  24 HRS.</t>
  </si>
  <si>
    <t>C / CLINKER</t>
  </si>
  <si>
    <t>CONT.DELIVERY</t>
  </si>
  <si>
    <t>SUGAR</t>
  </si>
  <si>
    <t>SALT</t>
  </si>
  <si>
    <t>RAPE SEED</t>
  </si>
  <si>
    <t>IMPORT CONTAINER RECEIVED</t>
  </si>
  <si>
    <t>M / SEED</t>
  </si>
  <si>
    <t>CONTAINER SHIPPED TO VESSEL</t>
  </si>
  <si>
    <t xml:space="preserve">  </t>
  </si>
  <si>
    <t>OIL TANKER</t>
  </si>
  <si>
    <t>TOTAL  HANDLING</t>
  </si>
  <si>
    <t>WORKABLE VSSL.</t>
  </si>
  <si>
    <t>CONTAINER DESPATCHED TO ICD</t>
  </si>
  <si>
    <t>REPAIR /IDLE/BALLAST</t>
  </si>
  <si>
    <t>CONTAINER  RECEIVED FROM ICD</t>
  </si>
  <si>
    <t>W / INSTRUCTION</t>
  </si>
  <si>
    <t>ICD CONT,RECEIVED FROM VESSELS</t>
  </si>
  <si>
    <t xml:space="preserve">SCRAPPING  </t>
  </si>
  <si>
    <t>PANGAON CONT. RECEIVED FROM VESSELS</t>
  </si>
  <si>
    <t>Waiting for Sail</t>
  </si>
  <si>
    <t xml:space="preserve"> L C L  CONTAINER  UNSTUFFED</t>
  </si>
  <si>
    <t>ATTACHED/NAVY SHIP</t>
  </si>
  <si>
    <t>CONTAINER  LYING  AT  AUCTION - UNIT</t>
  </si>
  <si>
    <t>Non Workable Vssl</t>
  </si>
  <si>
    <t>EMPTY CONT. REMOVED TO  DEPOT.</t>
  </si>
  <si>
    <t>TOTAL VESSEL</t>
  </si>
  <si>
    <t>EMPTY CONT.SHIPMENT FROM PORT</t>
  </si>
  <si>
    <t xml:space="preserve"> G)  VEHICLES  PARTICULARS :</t>
  </si>
  <si>
    <t>TOTAL NOT WORKING VESSEL</t>
  </si>
  <si>
    <t>CAPACITY</t>
  </si>
  <si>
    <t>Yesterday</t>
  </si>
  <si>
    <t>Today</t>
  </si>
  <si>
    <t>TOTAL  WORKABLE  VESSELS</t>
  </si>
  <si>
    <t>( IN UNITS )</t>
  </si>
  <si>
    <t xml:space="preserve"> DELIVERY </t>
  </si>
  <si>
    <t>AUC. LYING</t>
  </si>
  <si>
    <t>TOTAL. LYING</t>
  </si>
  <si>
    <t>C) VESSELS MOVEMENT &amp; PILOT BOARDING TIME</t>
  </si>
  <si>
    <t>NOS</t>
  </si>
  <si>
    <t>TIME</t>
  </si>
  <si>
    <t xml:space="preserve"> I) LAST 24 HRS. SAILED VESSELS:</t>
  </si>
  <si>
    <t>I I)  LAST 24 HRS.CALLED  VESSELS :</t>
  </si>
  <si>
    <t>CCT-2</t>
  </si>
  <si>
    <t xml:space="preserve">III)  VESSELS OUTGOING ON DATE : </t>
  </si>
  <si>
    <t xml:space="preserve">   </t>
  </si>
  <si>
    <t xml:space="preserve">IV) VESSELS INCOMMING ON DATE : </t>
  </si>
  <si>
    <t xml:space="preserve">V) VESSELS SHIFTING ON DATE : </t>
  </si>
  <si>
    <t>LAST 24HRS. TOTAL INCOMING IN CPA</t>
  </si>
  <si>
    <t>LAST 24HRS. TOTAL DESP, FROM CPA</t>
  </si>
  <si>
    <t>Traffic officer (H.Q)</t>
  </si>
  <si>
    <t>BOX</t>
  </si>
  <si>
    <t>TEUS</t>
  </si>
  <si>
    <t>For Director ( Traffic )</t>
  </si>
  <si>
    <t>REC. FROM VESSEL</t>
  </si>
  <si>
    <t>SHIPPED TO VESSEL.</t>
  </si>
  <si>
    <t xml:space="preserve">                                                                                                                                       </t>
  </si>
  <si>
    <t>Chittagong Port Authority</t>
  </si>
  <si>
    <t>REC. FROM ICD(DHAKA)</t>
  </si>
  <si>
    <t xml:space="preserve">                                                                                                   </t>
  </si>
  <si>
    <t>LOAD CONT. REC.(FROM DEPOT)</t>
  </si>
  <si>
    <t>LOAD CONT. DESPATCHED.(TO DEPOT)</t>
  </si>
  <si>
    <t>EMPTY CONT. IN (FROM DEPOT)</t>
  </si>
  <si>
    <t>RECV. FROM  PANGAON</t>
  </si>
  <si>
    <t>CONT. DESPATCHED TO PANGAON</t>
  </si>
  <si>
    <t>LOAD CONT.DELIVERED (ON CHASSIS)</t>
  </si>
  <si>
    <t>DELIVERY FROM YARDS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</si>
  <si>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</si>
  <si>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</t>
  </si>
  <si>
    <t>XLS//24 Hrs Handling//Sheet-1//P-01.</t>
  </si>
  <si>
    <t xml:space="preserve"> ,</t>
  </si>
  <si>
    <t xml:space="preserve">      </t>
  </si>
  <si>
    <t>5,12</t>
  </si>
  <si>
    <t>X</t>
  </si>
  <si>
    <t>D)  VACANT BERTH : 03</t>
  </si>
  <si>
    <t>0</t>
  </si>
  <si>
    <t>07</t>
  </si>
  <si>
    <t>07/09/2024</t>
  </si>
  <si>
    <t>1100</t>
  </si>
  <si>
    <t>1230</t>
  </si>
  <si>
    <t>VESSELS PARTICULARS &amp; CONTAINER LYING POSITION CLOSING AT 0800 Hrs NO 08/09/2024</t>
  </si>
  <si>
    <t>08/09/2024</t>
  </si>
  <si>
    <t>420</t>
  </si>
  <si>
    <t>1368</t>
  </si>
  <si>
    <t>138</t>
  </si>
  <si>
    <t>139</t>
  </si>
  <si>
    <t>196</t>
  </si>
  <si>
    <t>10042</t>
  </si>
  <si>
    <t>629</t>
  </si>
  <si>
    <t>325</t>
  </si>
  <si>
    <t>03</t>
  </si>
  <si>
    <t>READY:-CONT-11/(NB-11),GI/0 ,TANK/, FERT/,FOOD/ W/ForLightering-C/C-01</t>
  </si>
  <si>
    <t>W/For Docu :-GI/09,FOOD/02, FERTI/01, SUGAR/02 , SALT/00, TANK/06</t>
  </si>
  <si>
    <t>12</t>
  </si>
  <si>
    <t>09</t>
  </si>
  <si>
    <t>1130</t>
  </si>
  <si>
    <t>1300</t>
  </si>
  <si>
    <t>01</t>
  </si>
  <si>
    <r>
      <t xml:space="preserve"> </t>
    </r>
    <r>
      <rPr>
        <b/>
        <sz val="12"/>
        <rFont val="Arial"/>
        <family val="2"/>
      </rPr>
      <t xml:space="preserve"> A)</t>
    </r>
    <r>
      <rPr>
        <b/>
        <sz val="10"/>
        <rFont val="Arial"/>
        <family val="2"/>
      </rPr>
      <t xml:space="preserve">   COMMODITY WISE VESSELS  PARTICULARS  IN PORT :-</t>
    </r>
  </si>
  <si>
    <t>NOT  WORKING VESSELS AT OUTER ANCHORAGE</t>
  </si>
  <si>
    <r>
      <rPr>
        <b/>
        <sz val="12"/>
        <rFont val="Arial"/>
        <family val="2"/>
      </rPr>
      <t>B )</t>
    </r>
    <r>
      <rPr>
        <b/>
        <sz val="10"/>
        <rFont val="Arial"/>
        <family val="2"/>
      </rPr>
      <t xml:space="preserve">    TOTAL WORKING VESSEL.</t>
    </r>
  </si>
  <si>
    <t xml:space="preserve">                  C H I T T A G O N G   P O R T  A U T H O R I T Y </t>
  </si>
  <si>
    <t>F) LAST 24 HRS. CONT. HANDLING (TEUs)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</si>
</sst>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4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2" borderId="2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3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4" fillId="0" borderId="6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38" xfId="0" applyFont="1" applyBorder="1"/>
    <xf numFmtId="0" fontId="5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0" borderId="17" xfId="0" applyFont="1" applyBorder="1" applyAlignment="1"/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9" xfId="0" applyFont="1" applyBorder="1" applyAlignment="1">
      <alignment vertical="center"/>
    </xf>
    <xf numFmtId="0" fontId="5" fillId="3" borderId="24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/>
    <xf numFmtId="49" fontId="5" fillId="0" borderId="4" xfId="0" applyNumberFormat="1" applyFont="1" applyBorder="1" applyAlignment="1">
      <alignment horizontal="center"/>
    </xf>
    <xf numFmtId="0" fontId="5" fillId="0" borderId="34" xfId="0" applyFont="1" applyBorder="1"/>
    <xf numFmtId="49" fontId="5" fillId="0" borderId="7" xfId="0" applyNumberFormat="1" applyFont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49" fontId="5" fillId="0" borderId="25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7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49" fontId="5" fillId="0" borderId="3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/>
    <xf numFmtId="0" fontId="5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11" fillId="0" borderId="0" xfId="0" applyFont="1"/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0" fontId="7" fillId="6" borderId="43" xfId="0" applyFont="1" applyFill="1" applyBorder="1"/>
    <xf numFmtId="0" fontId="7" fillId="6" borderId="16" xfId="0" applyFont="1" applyFill="1" applyBorder="1"/>
    <xf numFmtId="0" fontId="7" fillId="6" borderId="44" xfId="0" applyFont="1" applyFill="1" applyBorder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/>
    <xf numFmtId="0" fontId="5" fillId="4" borderId="2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Border="1"/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39" xfId="0" applyNumberFormat="1" applyFont="1" applyBorder="1" applyAlignment="1">
      <alignment horizontal="left" vertical="center"/>
    </xf>
    <xf numFmtId="49" fontId="9" fillId="0" borderId="32" xfId="0" applyNumberFormat="1" applyFont="1" applyBorder="1" applyAlignment="1">
      <alignment horizontal="left" vertical="center"/>
    </xf>
    <xf numFmtId="49" fontId="9" fillId="0" borderId="33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49" fontId="12" fillId="7" borderId="2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25" xfId="0" applyFont="1" applyFill="1" applyBorder="1" applyAlignment="1">
      <alignment horizontal="left"/>
    </xf>
    <xf numFmtId="0" fontId="12" fillId="0" borderId="25" xfId="0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9525</xdr:colOff>
      <xdr:row>22</xdr:row>
      <xdr:rowOff>0</xdr:rowOff>
    </xdr:from>
    <xdr:to>
      <xdr:col>7</xdr:col>
      <xdr:colOff>581025</xdr:colOff>
      <xdr:row>26</xdr:row>
      <xdr:rowOff>142875</xdr:rowOff>
    </xdr:to>
    <xdr:sp macro="" textlink="">
      <xdr:nvSpPr>
        <xdr:cNvPr id="4" name="Line 13"/>
        <xdr:cNvSpPr>
          <a:spLocks noChangeShapeType="1"/>
        </xdr:cNvSpPr>
      </xdr:nvSpPr>
      <xdr:spPr>
        <a:xfrm flipH="1">
          <a:off x="5667375" y="4324350"/>
          <a:ext cx="571500" cy="9429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85724</xdr:colOff>
      <xdr:row>21</xdr:row>
      <xdr:rowOff>142875</xdr:rowOff>
    </xdr:from>
    <xdr:to>
      <xdr:col>2</xdr:col>
      <xdr:colOff>38099</xdr:colOff>
      <xdr:row>26</xdr:row>
      <xdr:rowOff>104775</xdr:rowOff>
    </xdr:to>
    <xdr:sp macro="" textlink="">
      <xdr:nvSpPr>
        <xdr:cNvPr id="5" name="Line 14"/>
        <xdr:cNvSpPr>
          <a:spLocks noChangeShapeType="1"/>
        </xdr:cNvSpPr>
      </xdr:nvSpPr>
      <xdr:spPr>
        <a:xfrm flipH="1">
          <a:off x="1704340" y="4267200"/>
          <a:ext cx="723900" cy="9620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6" name="Line 15"/>
        <xdr:cNvSpPr>
          <a:spLocks noChangeShapeType="1"/>
        </xdr:cNvSpPr>
      </xdr:nvSpPr>
      <xdr:spPr>
        <a:xfrm flipH="1">
          <a:off x="3876675" y="424815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9524</xdr:colOff>
      <xdr:row>22</xdr:row>
      <xdr:rowOff>19050</xdr:rowOff>
    </xdr:from>
    <xdr:to>
      <xdr:col>7</xdr:col>
      <xdr:colOff>571499</xdr:colOff>
      <xdr:row>26</xdr:row>
      <xdr:rowOff>152399</xdr:rowOff>
    </xdr:to>
    <xdr:sp macro="" textlink="">
      <xdr:nvSpPr>
        <xdr:cNvPr id="8" name="Line 13"/>
        <xdr:cNvSpPr>
          <a:spLocks noChangeShapeType="1"/>
        </xdr:cNvSpPr>
      </xdr:nvSpPr>
      <xdr:spPr>
        <a:xfrm flipH="1">
          <a:off x="5666740" y="4343400"/>
          <a:ext cx="561975" cy="93281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10" name="Line 15"/>
        <xdr:cNvSpPr>
          <a:spLocks noChangeShapeType="1"/>
        </xdr:cNvSpPr>
      </xdr:nvSpPr>
      <xdr:spPr>
        <a:xfrm flipH="1">
          <a:off x="3876675" y="424815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523875</xdr:colOff>
      <xdr:row>1</xdr:row>
      <xdr:rowOff>152401</xdr:rowOff>
    </xdr:from>
    <xdr:to>
      <xdr:col>0</xdr:col>
      <xdr:colOff>933450</xdr:colOff>
      <xdr:row>4</xdr:row>
      <xdr:rowOff>133351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342900"/>
          <a:ext cx="409575" cy="5524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9525</xdr:colOff>
      <xdr:row>22</xdr:row>
      <xdr:rowOff>0</xdr:rowOff>
    </xdr:from>
    <xdr:to>
      <xdr:col>7</xdr:col>
      <xdr:colOff>581025</xdr:colOff>
      <xdr:row>26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>
        <a:xfrm flipH="1">
          <a:off x="5667375" y="4324350"/>
          <a:ext cx="571500" cy="9429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342900</xdr:colOff>
      <xdr:row>33</xdr:row>
      <xdr:rowOff>47625</xdr:rowOff>
    </xdr:from>
    <xdr:to>
      <xdr:col>22</xdr:col>
      <xdr:colOff>388619</xdr:colOff>
      <xdr:row>33</xdr:row>
      <xdr:rowOff>93344</xdr:rowOff>
    </xdr:to>
    <xdr:sp macro="" textlink="">
      <xdr:nvSpPr>
        <xdr:cNvPr id="15" name="Line 14"/>
        <xdr:cNvSpPr>
          <a:spLocks noChangeShapeType="1"/>
        </xdr:cNvSpPr>
      </xdr:nvSpPr>
      <xdr:spPr>
        <a:xfrm flipH="1" flipV="1">
          <a:off x="17421225" y="6581775"/>
          <a:ext cx="45085" cy="4508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16" name="Line 15"/>
        <xdr:cNvSpPr>
          <a:spLocks noChangeShapeType="1"/>
        </xdr:cNvSpPr>
      </xdr:nvSpPr>
      <xdr:spPr>
        <a:xfrm flipH="1">
          <a:off x="3876675" y="424815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0</xdr:row>
      <xdr:rowOff>0</xdr:rowOff>
    </xdr:from>
    <xdr:to>
      <xdr:col>12</xdr:col>
      <xdr:colOff>704850</xdr:colOff>
      <xdr:row>1</xdr:row>
      <xdr:rowOff>171450</xdr:rowOff>
    </xdr:to>
    <xdr:sp macro="" textlink="">
      <xdr:nvSpPr>
        <xdr:cNvPr id="17" name="WordArt 2"/>
        <xdr:cNvSpPr>
          <a:spLocks noChangeArrowheads="1" noChangeShapeType="1" noTextEdit="1"/>
        </xdr:cNvSpPr>
      </xdr:nvSpPr>
      <xdr:spPr>
        <a:xfrm>
          <a:off x="1752600" y="0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endParaRPr lang="en-US" sz="3600" kern="10" spc="0">
            <a:ln w="9525">
              <a:round/>
            </a:ln>
            <a:gradFill rotWithShape="0">
              <a:gsLst>
                <a:gs pos="0">
                  <a:srgbClr val="CBCBCB"/>
                </a:gs>
                <a:gs pos="13000">
                  <a:srgbClr val="5F5F5F"/>
                </a:gs>
                <a:gs pos="21001">
                  <a:srgbClr val="5F5F5F"/>
                </a:gs>
                <a:gs pos="63000">
                  <a:srgbClr val="FFFFFF"/>
                </a:gs>
                <a:gs pos="67000">
                  <a:srgbClr val="B2B2B2"/>
                </a:gs>
                <a:gs pos="69000">
                  <a:srgbClr val="292929"/>
                </a:gs>
                <a:gs pos="82001">
                  <a:srgbClr val="777777"/>
                </a:gs>
                <a:gs pos="100000">
                  <a:srgbClr val="EAEAEA"/>
                </a:gs>
              </a:gsLst>
              <a:lin ang="5400000" scaled="1"/>
            </a:gradFill>
            <a:effectLst/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32</xdr:col>
      <xdr:colOff>419097</xdr:colOff>
      <xdr:row>30</xdr:row>
      <xdr:rowOff>161924</xdr:rowOff>
    </xdr:from>
    <xdr:to>
      <xdr:col>34</xdr:col>
      <xdr:colOff>276224</xdr:colOff>
      <xdr:row>35</xdr:row>
      <xdr:rowOff>28574</xdr:rowOff>
    </xdr:to>
    <xdr:sp macro="" textlink="">
      <xdr:nvSpPr>
        <xdr:cNvPr id="19" name="Line 14"/>
        <xdr:cNvSpPr>
          <a:spLocks noChangeShapeType="1"/>
        </xdr:cNvSpPr>
      </xdr:nvSpPr>
      <xdr:spPr>
        <a:xfrm flipH="1">
          <a:off x="23497540" y="6085840"/>
          <a:ext cx="1057275" cy="8763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20" name="Line 15"/>
        <xdr:cNvSpPr>
          <a:spLocks noChangeShapeType="1"/>
        </xdr:cNvSpPr>
      </xdr:nvSpPr>
      <xdr:spPr>
        <a:xfrm flipH="1">
          <a:off x="3876675" y="424815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428625</xdr:colOff>
      <xdr:row>1</xdr:row>
      <xdr:rowOff>28575</xdr:rowOff>
    </xdr:from>
    <xdr:to>
      <xdr:col>0</xdr:col>
      <xdr:colOff>1181100</xdr:colOff>
      <xdr:row>4</xdr:row>
      <xdr:rowOff>133351</xdr:rowOff>
    </xdr:to>
    <xdr:pic>
      <xdr:nvPicPr>
        <xdr:cNvPr id="2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8625" y="219075"/>
          <a:ext cx="752475" cy="676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oneCellAnchor>
    <xdr:from>
      <xdr:col>4</xdr:col>
      <xdr:colOff>446024</xdr:colOff>
      <xdr:row>4</xdr:row>
      <xdr:rowOff>9525</xdr:rowOff>
    </xdr:from>
    <xdr:ext cx="4251452" cy="937629"/>
    <xdr:sp macro="" textlink="">
      <xdr:nvSpPr>
        <xdr:cNvPr id="23" name="Rectangle 22"/>
        <xdr:cNvSpPr/>
      </xdr:nvSpPr>
      <xdr:spPr>
        <a:xfrm>
          <a:off x="4303649" y="771525"/>
          <a:ext cx="42514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F4" workbookViewId="0">
      <selection activeCell="M18" sqref="M18:P18"/>
    </sheetView>
  </sheetViews>
  <sheetFormatPr defaultColWidth="9" defaultRowHeight="15"/>
  <cols>
    <col min="1" max="1" width="24.28515625" style="5" customWidth="1"/>
    <col min="2" max="3" width="11.5703125" style="5" customWidth="1"/>
    <col min="4" max="4" width="10.42578125" style="5" customWidth="1"/>
    <col min="5" max="7" width="9" style="5"/>
    <col min="8" max="8" width="10.28515625" style="5" customWidth="1"/>
    <col min="9" max="9" width="15.85546875" style="5" customWidth="1"/>
    <col min="10" max="10" width="9.85546875" style="5" customWidth="1"/>
    <col min="11" max="11" width="15.42578125" style="5" customWidth="1"/>
    <col min="12" max="12" width="2.140625" style="5" customWidth="1"/>
    <col min="13" max="13" width="11.7109375" style="5" customWidth="1"/>
    <col min="14" max="14" width="23.5703125" style="5" customWidth="1"/>
    <col min="15" max="15" width="12.5703125" style="5" customWidth="1"/>
    <col min="16" max="16" width="15.85546875" style="5" customWidth="1"/>
    <col min="17" max="16384" width="9" style="5"/>
  </cols>
  <sheetData>
    <row r="1" spans="1:2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>
      <c r="A3" s="26"/>
      <c r="B3" s="26"/>
      <c r="C3" s="26"/>
      <c r="D3" s="27" t="s">
        <v>122</v>
      </c>
      <c r="E3" s="27"/>
      <c r="F3" s="27"/>
      <c r="G3" s="27"/>
      <c r="H3" s="27"/>
      <c r="I3" s="26"/>
      <c r="J3" s="26"/>
      <c r="K3" s="26"/>
      <c r="L3" s="26"/>
      <c r="M3" s="26"/>
      <c r="N3" s="26"/>
      <c r="O3" s="26"/>
      <c r="P3" s="26"/>
    </row>
    <row r="4" spans="1:22">
      <c r="A4" s="26"/>
      <c r="B4" s="26"/>
      <c r="C4" s="26"/>
      <c r="D4" s="193" t="s">
        <v>1</v>
      </c>
      <c r="E4" s="193"/>
      <c r="F4" s="193"/>
      <c r="G4" s="193"/>
      <c r="H4" s="193"/>
      <c r="I4" s="193"/>
      <c r="J4" s="26"/>
      <c r="K4" s="26"/>
      <c r="L4" s="26"/>
      <c r="M4" s="26"/>
      <c r="N4" s="26"/>
      <c r="O4" s="28"/>
      <c r="P4" s="29" t="s">
        <v>0</v>
      </c>
      <c r="V4" s="147"/>
    </row>
    <row r="5" spans="1:22">
      <c r="A5" s="26"/>
      <c r="B5" s="194" t="s">
        <v>101</v>
      </c>
      <c r="C5" s="194"/>
      <c r="D5" s="194"/>
      <c r="E5" s="194"/>
      <c r="F5" s="194"/>
      <c r="G5" s="194"/>
      <c r="H5" s="194"/>
      <c r="I5" s="194"/>
      <c r="J5" s="194"/>
      <c r="K5" s="194"/>
      <c r="L5" s="26"/>
      <c r="M5" s="29"/>
      <c r="N5" s="27"/>
      <c r="O5" s="29" t="s">
        <v>2</v>
      </c>
      <c r="P5" s="26"/>
      <c r="V5" s="147"/>
    </row>
    <row r="6" spans="1:2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26"/>
      <c r="M6" s="26"/>
      <c r="N6" s="26" t="s">
        <v>0</v>
      </c>
      <c r="O6" s="26" t="s">
        <v>91</v>
      </c>
      <c r="P6" s="26"/>
      <c r="V6" s="147"/>
    </row>
    <row r="7" spans="1:22">
      <c r="A7" s="29"/>
      <c r="B7" s="30"/>
      <c r="C7" s="31"/>
      <c r="D7" s="31"/>
      <c r="E7" s="31"/>
      <c r="F7" s="31"/>
      <c r="G7" s="31"/>
      <c r="H7" s="31"/>
      <c r="I7" s="31"/>
      <c r="J7" s="29"/>
      <c r="K7" s="29"/>
      <c r="L7" s="29"/>
      <c r="M7" s="26"/>
      <c r="N7" s="26"/>
      <c r="O7" s="26"/>
      <c r="P7" s="26"/>
      <c r="V7" s="147"/>
    </row>
    <row r="8" spans="1:22" ht="15.75">
      <c r="A8" s="203" t="s">
        <v>119</v>
      </c>
      <c r="B8" s="204"/>
      <c r="C8" s="204"/>
      <c r="D8" s="204"/>
      <c r="E8" s="204"/>
      <c r="F8" s="204"/>
      <c r="G8" s="204"/>
      <c r="H8" s="204"/>
      <c r="I8" s="204"/>
      <c r="J8" s="203"/>
      <c r="K8" s="203"/>
      <c r="L8" s="26"/>
      <c r="M8" s="29"/>
      <c r="N8" s="26"/>
      <c r="O8" s="26"/>
      <c r="P8" s="26"/>
      <c r="V8" s="147"/>
    </row>
    <row r="9" spans="1:22">
      <c r="A9" s="205" t="s">
        <v>3</v>
      </c>
      <c r="B9" s="206" t="s">
        <v>4</v>
      </c>
      <c r="C9" s="207"/>
      <c r="D9" s="208"/>
      <c r="E9" s="209" t="s">
        <v>5</v>
      </c>
      <c r="F9" s="207"/>
      <c r="G9" s="210"/>
      <c r="H9" s="211" t="s">
        <v>6</v>
      </c>
      <c r="I9" s="212"/>
      <c r="J9" s="212"/>
      <c r="K9" s="213" t="s">
        <v>7</v>
      </c>
      <c r="L9" s="26"/>
      <c r="M9" s="245" t="s">
        <v>8</v>
      </c>
      <c r="N9" s="245"/>
      <c r="O9" s="245"/>
      <c r="P9" s="246"/>
      <c r="V9" s="147"/>
    </row>
    <row r="10" spans="1:22" ht="15" customHeight="1">
      <c r="A10" s="214" t="s">
        <v>9</v>
      </c>
      <c r="B10" s="215" t="s">
        <v>10</v>
      </c>
      <c r="C10" s="216" t="s">
        <v>11</v>
      </c>
      <c r="D10" s="217" t="s">
        <v>7</v>
      </c>
      <c r="E10" s="215"/>
      <c r="F10" s="216" t="s">
        <v>11</v>
      </c>
      <c r="G10" s="216" t="s">
        <v>7</v>
      </c>
      <c r="H10" s="215" t="s">
        <v>10</v>
      </c>
      <c r="I10" s="216" t="s">
        <v>11</v>
      </c>
      <c r="J10" s="218" t="s">
        <v>7</v>
      </c>
      <c r="K10" s="216" t="s">
        <v>12</v>
      </c>
      <c r="L10" s="26"/>
      <c r="M10" s="195" t="s">
        <v>13</v>
      </c>
      <c r="N10" s="196"/>
      <c r="O10" s="197" t="s">
        <v>14</v>
      </c>
      <c r="P10" s="197" t="s">
        <v>14</v>
      </c>
      <c r="V10" s="147"/>
    </row>
    <row r="11" spans="1:22">
      <c r="A11" s="214" t="s">
        <v>15</v>
      </c>
      <c r="B11" s="219"/>
      <c r="C11" s="220"/>
      <c r="D11" s="221"/>
      <c r="E11" s="219"/>
      <c r="F11" s="220"/>
      <c r="G11" s="220"/>
      <c r="H11" s="219"/>
      <c r="I11" s="220"/>
      <c r="J11" s="222"/>
      <c r="K11" s="220"/>
      <c r="L11" s="26"/>
      <c r="M11" s="198"/>
      <c r="N11" s="199"/>
      <c r="O11" s="200" t="s">
        <v>98</v>
      </c>
      <c r="P11" s="200" t="s">
        <v>102</v>
      </c>
      <c r="V11" s="147"/>
    </row>
    <row r="12" spans="1:22" ht="15.75" thickBot="1">
      <c r="A12" s="33" t="s">
        <v>16</v>
      </c>
      <c r="B12" s="34"/>
      <c r="C12" s="35">
        <v>11</v>
      </c>
      <c r="D12" s="36">
        <f>SUM(B12:C12)</f>
        <v>11</v>
      </c>
      <c r="E12" s="37"/>
      <c r="F12" s="38"/>
      <c r="G12" s="39">
        <f>SUM(E12:F12)</f>
        <v>0</v>
      </c>
      <c r="H12" s="38">
        <v>8</v>
      </c>
      <c r="I12" s="38"/>
      <c r="J12" s="40">
        <f t="shared" ref="J12:J21" si="0">SUM(H12:I12)</f>
        <v>8</v>
      </c>
      <c r="K12" s="41">
        <f t="shared" ref="K12:K19" si="1">D12+G12+J12</f>
        <v>19</v>
      </c>
      <c r="L12" s="26"/>
      <c r="M12" s="191">
        <v>53518</v>
      </c>
      <c r="N12" s="192"/>
      <c r="O12" s="152">
        <v>38184</v>
      </c>
      <c r="P12" s="42">
        <v>36871</v>
      </c>
      <c r="R12" s="5" t="s">
        <v>17</v>
      </c>
    </row>
    <row r="13" spans="1:22" ht="15.75" thickBot="1">
      <c r="A13" s="43" t="s">
        <v>18</v>
      </c>
      <c r="B13" s="44">
        <v>8</v>
      </c>
      <c r="C13" s="45">
        <v>9</v>
      </c>
      <c r="D13" s="36">
        <f t="shared" ref="D13:D20" si="2">SUM(B13:C13)</f>
        <v>17</v>
      </c>
      <c r="E13" s="46">
        <v>1</v>
      </c>
      <c r="F13" s="45"/>
      <c r="G13" s="39">
        <f>SUM(E13:F13)</f>
        <v>1</v>
      </c>
      <c r="H13" s="45">
        <v>4</v>
      </c>
      <c r="I13" s="45"/>
      <c r="J13" s="40">
        <f t="shared" si="0"/>
        <v>4</v>
      </c>
      <c r="K13" s="45">
        <f t="shared" si="1"/>
        <v>22</v>
      </c>
      <c r="L13" s="26"/>
      <c r="M13" s="29"/>
      <c r="N13" s="29"/>
      <c r="O13" s="29"/>
      <c r="P13" s="29"/>
    </row>
    <row r="14" spans="1:22" ht="15.75" thickBot="1">
      <c r="A14" s="43" t="s">
        <v>19</v>
      </c>
      <c r="B14" s="44">
        <v>8</v>
      </c>
      <c r="C14" s="45">
        <v>2</v>
      </c>
      <c r="D14" s="36">
        <f t="shared" si="2"/>
        <v>10</v>
      </c>
      <c r="E14" s="48"/>
      <c r="F14" s="45"/>
      <c r="G14" s="49">
        <f t="shared" ref="G14:G21" si="3">SUM(E14:F14)</f>
        <v>0</v>
      </c>
      <c r="H14" s="45"/>
      <c r="I14" s="45"/>
      <c r="J14" s="40">
        <f t="shared" si="0"/>
        <v>0</v>
      </c>
      <c r="K14" s="45">
        <f t="shared" si="1"/>
        <v>10</v>
      </c>
      <c r="L14" s="26"/>
      <c r="M14" s="50"/>
      <c r="N14" s="26"/>
      <c r="O14" s="50"/>
      <c r="P14" s="50"/>
    </row>
    <row r="15" spans="1:22" ht="15.75" thickBot="1">
      <c r="A15" s="43" t="s">
        <v>20</v>
      </c>
      <c r="B15" s="44">
        <v>2</v>
      </c>
      <c r="C15" s="45">
        <v>1</v>
      </c>
      <c r="D15" s="36">
        <f t="shared" si="2"/>
        <v>3</v>
      </c>
      <c r="E15" s="48"/>
      <c r="F15" s="45"/>
      <c r="G15" s="49">
        <f t="shared" si="3"/>
        <v>0</v>
      </c>
      <c r="H15" s="45"/>
      <c r="I15" s="45"/>
      <c r="J15" s="40">
        <f t="shared" si="0"/>
        <v>0</v>
      </c>
      <c r="K15" s="45">
        <f t="shared" si="1"/>
        <v>3</v>
      </c>
      <c r="L15" s="26"/>
      <c r="M15" s="201" t="s">
        <v>21</v>
      </c>
      <c r="N15" s="202"/>
      <c r="O15" s="200" t="s">
        <v>98</v>
      </c>
      <c r="P15" s="200" t="s">
        <v>102</v>
      </c>
    </row>
    <row r="16" spans="1:22" ht="15.75" thickBot="1">
      <c r="A16" s="43" t="s">
        <v>22</v>
      </c>
      <c r="B16" s="44">
        <v>11</v>
      </c>
      <c r="C16" s="45">
        <v>1</v>
      </c>
      <c r="D16" s="36">
        <f t="shared" si="2"/>
        <v>12</v>
      </c>
      <c r="E16" s="48"/>
      <c r="F16" s="45"/>
      <c r="G16" s="49">
        <f t="shared" si="3"/>
        <v>0</v>
      </c>
      <c r="H16" s="45">
        <v>1</v>
      </c>
      <c r="I16" s="45"/>
      <c r="J16" s="51">
        <f t="shared" si="0"/>
        <v>1</v>
      </c>
      <c r="K16" s="45">
        <f t="shared" si="1"/>
        <v>13</v>
      </c>
      <c r="L16" s="26"/>
      <c r="M16" s="154" t="s">
        <v>23</v>
      </c>
      <c r="N16" s="156"/>
      <c r="O16" s="152">
        <v>3034</v>
      </c>
      <c r="P16" s="152">
        <v>3688</v>
      </c>
    </row>
    <row r="17" spans="1:20" ht="15.75" thickBot="1">
      <c r="A17" s="43" t="s">
        <v>24</v>
      </c>
      <c r="B17" s="44"/>
      <c r="C17" s="45">
        <v>2</v>
      </c>
      <c r="D17" s="36">
        <f t="shared" si="2"/>
        <v>2</v>
      </c>
      <c r="E17" s="48"/>
      <c r="F17" s="45"/>
      <c r="G17" s="49">
        <f t="shared" si="3"/>
        <v>0</v>
      </c>
      <c r="H17" s="45"/>
      <c r="I17" s="45"/>
      <c r="J17" s="47">
        <f t="shared" si="0"/>
        <v>0</v>
      </c>
      <c r="K17" s="41">
        <f t="shared" si="1"/>
        <v>2</v>
      </c>
      <c r="L17" s="26"/>
      <c r="M17" s="26"/>
      <c r="N17" s="26"/>
      <c r="O17" s="26"/>
      <c r="P17" s="26"/>
    </row>
    <row r="18" spans="1:20" ht="15.75" thickBot="1">
      <c r="A18" s="43" t="s">
        <v>25</v>
      </c>
      <c r="B18" s="44"/>
      <c r="C18" s="52"/>
      <c r="D18" s="36">
        <f t="shared" si="2"/>
        <v>0</v>
      </c>
      <c r="E18" s="48"/>
      <c r="F18" s="45"/>
      <c r="G18" s="49">
        <f t="shared" si="3"/>
        <v>0</v>
      </c>
      <c r="H18" s="45"/>
      <c r="I18" s="45"/>
      <c r="J18" s="40">
        <f t="shared" si="0"/>
        <v>0</v>
      </c>
      <c r="K18" s="45">
        <f t="shared" si="1"/>
        <v>0</v>
      </c>
      <c r="L18" s="26"/>
      <c r="M18" s="247" t="s">
        <v>123</v>
      </c>
      <c r="N18" s="248"/>
      <c r="O18" s="248"/>
      <c r="P18" s="249"/>
      <c r="Q18" s="153"/>
    </row>
    <row r="19" spans="1:20" ht="15.75" thickBot="1">
      <c r="A19" s="53" t="s">
        <v>26</v>
      </c>
      <c r="B19" s="44"/>
      <c r="C19" s="45"/>
      <c r="D19" s="36">
        <f t="shared" si="2"/>
        <v>0</v>
      </c>
      <c r="E19" s="48"/>
      <c r="F19" s="45"/>
      <c r="G19" s="49">
        <f t="shared" si="3"/>
        <v>0</v>
      </c>
      <c r="H19" s="45"/>
      <c r="I19" s="45"/>
      <c r="J19" s="40">
        <f t="shared" si="0"/>
        <v>0</v>
      </c>
      <c r="K19" s="45">
        <f t="shared" si="1"/>
        <v>0</v>
      </c>
      <c r="L19" s="26"/>
      <c r="M19" s="1" t="s">
        <v>27</v>
      </c>
      <c r="N19" s="2"/>
      <c r="O19" s="3"/>
      <c r="P19" s="32">
        <v>3963</v>
      </c>
      <c r="Q19" s="153"/>
    </row>
    <row r="20" spans="1:20" ht="15.75" thickBot="1">
      <c r="A20" s="53" t="s">
        <v>28</v>
      </c>
      <c r="B20" s="54"/>
      <c r="C20" s="55"/>
      <c r="D20" s="36">
        <f t="shared" si="2"/>
        <v>0</v>
      </c>
      <c r="E20" s="56"/>
      <c r="F20" s="55"/>
      <c r="G20" s="49">
        <f t="shared" si="3"/>
        <v>0</v>
      </c>
      <c r="H20" s="55"/>
      <c r="I20" s="55"/>
      <c r="J20" s="40">
        <f t="shared" si="0"/>
        <v>0</v>
      </c>
      <c r="K20" s="45">
        <f>SUM(I20:J20)</f>
        <v>0</v>
      </c>
      <c r="L20" s="26"/>
      <c r="M20" s="6" t="s">
        <v>29</v>
      </c>
      <c r="N20" s="7"/>
      <c r="O20" s="7"/>
      <c r="P20" s="32">
        <v>3266</v>
      </c>
      <c r="Q20" s="153" t="s">
        <v>30</v>
      </c>
    </row>
    <row r="21" spans="1:20" ht="15.75" thickBot="1">
      <c r="A21" s="53" t="s">
        <v>31</v>
      </c>
      <c r="B21" s="54">
        <v>2</v>
      </c>
      <c r="C21" s="55">
        <v>6</v>
      </c>
      <c r="D21" s="51">
        <f t="shared" ref="D21:D22" si="4">SUM(B21:C21)</f>
        <v>8</v>
      </c>
      <c r="E21" s="57"/>
      <c r="F21" s="58"/>
      <c r="G21" s="59">
        <f t="shared" si="3"/>
        <v>0</v>
      </c>
      <c r="H21" s="55"/>
      <c r="I21" s="55"/>
      <c r="J21" s="40">
        <f t="shared" si="0"/>
        <v>0</v>
      </c>
      <c r="K21" s="45">
        <f t="shared" ref="K21:K28" si="5">D21+G21+J21</f>
        <v>8</v>
      </c>
      <c r="L21" s="26"/>
      <c r="M21" s="1" t="s">
        <v>32</v>
      </c>
      <c r="N21" s="8"/>
      <c r="O21" s="8"/>
      <c r="P21" s="9">
        <f>SUM(P19:P20)</f>
        <v>7229</v>
      </c>
      <c r="Q21" s="153"/>
      <c r="R21" s="5" t="s">
        <v>0</v>
      </c>
      <c r="T21" s="150" t="s">
        <v>0</v>
      </c>
    </row>
    <row r="22" spans="1:20" ht="15.75" thickBot="1">
      <c r="A22" s="60" t="s">
        <v>33</v>
      </c>
      <c r="B22" s="61">
        <f>SUM(B12:B21)</f>
        <v>31</v>
      </c>
      <c r="C22" s="62">
        <f>SUM(C12:C21)</f>
        <v>32</v>
      </c>
      <c r="D22" s="63">
        <f t="shared" si="4"/>
        <v>63</v>
      </c>
      <c r="E22" s="64">
        <f t="shared" ref="E22:J22" si="6">SUM(E12:E21)</f>
        <v>1</v>
      </c>
      <c r="F22" s="61">
        <f t="shared" si="6"/>
        <v>0</v>
      </c>
      <c r="G22" s="65">
        <f t="shared" si="6"/>
        <v>1</v>
      </c>
      <c r="H22" s="61">
        <f t="shared" si="6"/>
        <v>13</v>
      </c>
      <c r="I22" s="61">
        <f t="shared" si="6"/>
        <v>0</v>
      </c>
      <c r="J22" s="63">
        <f t="shared" si="6"/>
        <v>13</v>
      </c>
      <c r="K22" s="61">
        <f t="shared" si="5"/>
        <v>77</v>
      </c>
      <c r="L22" s="26"/>
      <c r="M22" s="10" t="s">
        <v>34</v>
      </c>
      <c r="N22" s="11"/>
      <c r="O22" s="11"/>
      <c r="P22" s="4">
        <v>160</v>
      </c>
    </row>
    <row r="23" spans="1:20">
      <c r="A23" s="66" t="s">
        <v>35</v>
      </c>
      <c r="B23" s="38"/>
      <c r="C23" s="67"/>
      <c r="D23" s="40">
        <f>SUM(C23)</f>
        <v>0</v>
      </c>
      <c r="E23" s="68"/>
      <c r="F23" s="41"/>
      <c r="G23" s="49">
        <f t="shared" ref="G23:G28" si="7">SUM(E23:F23)</f>
        <v>0</v>
      </c>
      <c r="H23" s="41"/>
      <c r="I23" s="41"/>
      <c r="J23" s="40">
        <f>SUM(I23)</f>
        <v>0</v>
      </c>
      <c r="K23" s="38">
        <f t="shared" si="5"/>
        <v>0</v>
      </c>
      <c r="L23" s="26"/>
      <c r="M23" s="12" t="s">
        <v>36</v>
      </c>
      <c r="N23" s="7"/>
      <c r="O23" s="7"/>
      <c r="P23" s="13" t="s">
        <v>105</v>
      </c>
    </row>
    <row r="24" spans="1:20">
      <c r="A24" s="69" t="s">
        <v>37</v>
      </c>
      <c r="B24" s="45"/>
      <c r="C24" s="45">
        <v>13</v>
      </c>
      <c r="D24" s="70">
        <f t="shared" ref="D24:D28" si="8">SUM(B24:C24)</f>
        <v>13</v>
      </c>
      <c r="E24" s="71"/>
      <c r="F24" s="45"/>
      <c r="G24" s="49">
        <f t="shared" si="7"/>
        <v>0</v>
      </c>
      <c r="H24" s="45"/>
      <c r="I24" s="45"/>
      <c r="J24" s="70">
        <f t="shared" ref="J24:J28" si="9">SUM(H24:I24)</f>
        <v>0</v>
      </c>
      <c r="K24" s="38">
        <f t="shared" si="5"/>
        <v>13</v>
      </c>
      <c r="L24" s="26"/>
      <c r="M24" s="14" t="s">
        <v>38</v>
      </c>
      <c r="N24" s="15"/>
      <c r="O24" s="15"/>
      <c r="P24" s="16" t="s">
        <v>106</v>
      </c>
    </row>
    <row r="25" spans="1:20">
      <c r="A25" s="69" t="s">
        <v>39</v>
      </c>
      <c r="B25" s="45"/>
      <c r="C25" s="45">
        <v>8</v>
      </c>
      <c r="D25" s="70">
        <f t="shared" si="8"/>
        <v>8</v>
      </c>
      <c r="E25" s="71"/>
      <c r="F25" s="45"/>
      <c r="G25" s="49">
        <f t="shared" si="7"/>
        <v>0</v>
      </c>
      <c r="H25" s="45"/>
      <c r="I25" s="45"/>
      <c r="J25" s="70">
        <f t="shared" si="9"/>
        <v>0</v>
      </c>
      <c r="K25" s="38">
        <f t="shared" si="5"/>
        <v>8</v>
      </c>
      <c r="L25" s="26"/>
      <c r="M25" s="12" t="s">
        <v>40</v>
      </c>
      <c r="N25" s="7"/>
      <c r="O25" s="7"/>
      <c r="P25" s="17" t="s">
        <v>96</v>
      </c>
      <c r="R25" s="5" t="s">
        <v>0</v>
      </c>
    </row>
    <row r="26" spans="1:20">
      <c r="A26" s="72" t="s">
        <v>41</v>
      </c>
      <c r="B26" s="55"/>
      <c r="C26" s="55"/>
      <c r="D26" s="70">
        <f t="shared" si="8"/>
        <v>0</v>
      </c>
      <c r="E26" s="71"/>
      <c r="F26" s="55">
        <v>2</v>
      </c>
      <c r="G26" s="49">
        <f t="shared" si="7"/>
        <v>2</v>
      </c>
      <c r="H26" s="55"/>
      <c r="I26" s="55">
        <v>3</v>
      </c>
      <c r="J26" s="70">
        <f t="shared" si="9"/>
        <v>3</v>
      </c>
      <c r="K26" s="38">
        <f t="shared" si="5"/>
        <v>5</v>
      </c>
      <c r="L26" s="25"/>
      <c r="M26" s="14" t="s">
        <v>42</v>
      </c>
      <c r="N26" s="15"/>
      <c r="O26" s="15"/>
      <c r="P26" s="18" t="s">
        <v>107</v>
      </c>
    </row>
    <row r="27" spans="1:20">
      <c r="A27" s="69" t="s">
        <v>43</v>
      </c>
      <c r="B27" s="58"/>
      <c r="C27" s="55"/>
      <c r="D27" s="70">
        <f t="shared" si="8"/>
        <v>0</v>
      </c>
      <c r="E27" s="73"/>
      <c r="F27" s="58"/>
      <c r="G27" s="49">
        <f t="shared" si="7"/>
        <v>0</v>
      </c>
      <c r="H27" s="58"/>
      <c r="I27" s="55"/>
      <c r="J27" s="70">
        <f t="shared" si="9"/>
        <v>0</v>
      </c>
      <c r="K27" s="38">
        <f t="shared" si="5"/>
        <v>0</v>
      </c>
      <c r="L27" s="26"/>
      <c r="M27" s="183" t="s">
        <v>44</v>
      </c>
      <c r="N27" s="184"/>
      <c r="O27" s="184"/>
      <c r="P27" s="16" t="s">
        <v>108</v>
      </c>
      <c r="R27" s="149" t="s">
        <v>92</v>
      </c>
    </row>
    <row r="28" spans="1:20">
      <c r="A28" s="74" t="s">
        <v>45</v>
      </c>
      <c r="B28" s="61">
        <f>SUM(B23:B27)</f>
        <v>0</v>
      </c>
      <c r="C28" s="61">
        <f>SUM(C23:C27)</f>
        <v>21</v>
      </c>
      <c r="D28" s="65">
        <f t="shared" si="8"/>
        <v>21</v>
      </c>
      <c r="E28" s="65">
        <v>0</v>
      </c>
      <c r="F28" s="75">
        <f>SUM(F23:F27)</f>
        <v>2</v>
      </c>
      <c r="G28" s="76">
        <f t="shared" si="7"/>
        <v>2</v>
      </c>
      <c r="H28" s="76">
        <f>SUM(H23:H27)</f>
        <v>0</v>
      </c>
      <c r="I28" s="61">
        <f>SUM(I23:I27)</f>
        <v>3</v>
      </c>
      <c r="J28" s="77">
        <f t="shared" si="9"/>
        <v>3</v>
      </c>
      <c r="K28" s="78">
        <f t="shared" si="5"/>
        <v>26</v>
      </c>
      <c r="L28" s="26"/>
      <c r="M28" s="6" t="s">
        <v>46</v>
      </c>
      <c r="N28" s="20"/>
      <c r="O28" s="20"/>
      <c r="P28" s="21" t="s">
        <v>109</v>
      </c>
    </row>
    <row r="29" spans="1:20">
      <c r="A29" s="79" t="s">
        <v>47</v>
      </c>
      <c r="B29" s="80">
        <f>B22+B28</f>
        <v>31</v>
      </c>
      <c r="C29" s="80">
        <f>C22+C28</f>
        <v>53</v>
      </c>
      <c r="D29" s="81">
        <f t="shared" ref="D29:K29" si="10">D22+D28</f>
        <v>84</v>
      </c>
      <c r="E29" s="81">
        <f t="shared" si="10"/>
        <v>1</v>
      </c>
      <c r="F29" s="82">
        <f t="shared" si="10"/>
        <v>2</v>
      </c>
      <c r="G29" s="83">
        <f t="shared" si="10"/>
        <v>3</v>
      </c>
      <c r="H29" s="84">
        <f t="shared" si="10"/>
        <v>13</v>
      </c>
      <c r="I29" s="80">
        <f t="shared" si="10"/>
        <v>3</v>
      </c>
      <c r="J29" s="85">
        <f t="shared" si="10"/>
        <v>16</v>
      </c>
      <c r="K29" s="86">
        <f t="shared" si="10"/>
        <v>103</v>
      </c>
      <c r="L29" s="26"/>
      <c r="M29" s="12" t="s">
        <v>48</v>
      </c>
      <c r="N29" s="22"/>
      <c r="O29" s="23"/>
      <c r="P29" s="21" t="s">
        <v>110</v>
      </c>
      <c r="Q29" s="24"/>
    </row>
    <row r="30" spans="1:20" ht="15.75" thickBo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87"/>
      <c r="N30" s="29"/>
      <c r="O30" s="88"/>
      <c r="P30" s="89"/>
      <c r="Q30" s="19"/>
    </row>
    <row r="31" spans="1:20" ht="16.5" thickBot="1">
      <c r="A31" s="226" t="s">
        <v>121</v>
      </c>
      <c r="B31" s="227"/>
      <c r="C31" s="228">
        <f>B29+E29+H29</f>
        <v>45</v>
      </c>
      <c r="D31" s="90"/>
      <c r="E31" s="223" t="s">
        <v>120</v>
      </c>
      <c r="F31" s="224"/>
      <c r="G31" s="224"/>
      <c r="H31" s="224"/>
      <c r="I31" s="224"/>
      <c r="J31" s="224"/>
      <c r="K31" s="225"/>
      <c r="L31" s="26"/>
      <c r="M31" s="241" t="s">
        <v>49</v>
      </c>
      <c r="N31" s="242"/>
      <c r="O31" s="242"/>
      <c r="P31" s="243"/>
    </row>
    <row r="32" spans="1:20" ht="15.75" thickBot="1">
      <c r="A32" s="185" t="s">
        <v>50</v>
      </c>
      <c r="B32" s="186"/>
      <c r="C32" s="77">
        <f>C22+F22+I22</f>
        <v>32</v>
      </c>
      <c r="D32" s="90"/>
      <c r="E32" s="187" t="s">
        <v>112</v>
      </c>
      <c r="F32" s="188"/>
      <c r="G32" s="188"/>
      <c r="H32" s="188"/>
      <c r="I32" s="188"/>
      <c r="J32" s="188"/>
      <c r="K32" s="189"/>
      <c r="L32" s="26"/>
      <c r="M32" s="32" t="s">
        <v>51</v>
      </c>
      <c r="N32" s="33" t="s">
        <v>52</v>
      </c>
      <c r="O32" s="91" t="s">
        <v>53</v>
      </c>
      <c r="P32" s="91" t="s">
        <v>53</v>
      </c>
      <c r="S32" s="5" t="s">
        <v>0</v>
      </c>
    </row>
    <row r="33" spans="1:23">
      <c r="A33" s="154" t="s">
        <v>54</v>
      </c>
      <c r="B33" s="156"/>
      <c r="C33" s="77">
        <f>SUM(C31:C32)</f>
        <v>77</v>
      </c>
      <c r="D33" s="90"/>
      <c r="E33" s="151" t="s">
        <v>113</v>
      </c>
      <c r="F33" s="92"/>
      <c r="G33" s="92"/>
      <c r="H33" s="92"/>
      <c r="I33" s="92"/>
      <c r="J33" s="92"/>
      <c r="K33" s="93"/>
      <c r="L33" s="26"/>
      <c r="M33" s="94" t="s">
        <v>55</v>
      </c>
      <c r="N33" s="33" t="s">
        <v>56</v>
      </c>
      <c r="O33" s="91" t="s">
        <v>57</v>
      </c>
      <c r="P33" s="95" t="s">
        <v>58</v>
      </c>
      <c r="W33" s="19"/>
    </row>
    <row r="34" spans="1:23">
      <c r="A34" s="15"/>
      <c r="B34" s="15"/>
      <c r="C34" s="96"/>
      <c r="D34" s="26"/>
      <c r="E34" s="97"/>
      <c r="F34" s="97"/>
      <c r="G34" s="97"/>
      <c r="H34" s="97"/>
      <c r="I34" s="97"/>
      <c r="J34" s="97" t="s">
        <v>0</v>
      </c>
      <c r="K34" s="97"/>
      <c r="L34" s="26"/>
      <c r="M34" s="32">
        <v>4000</v>
      </c>
      <c r="N34" s="16" t="s">
        <v>111</v>
      </c>
      <c r="O34" s="98" t="s">
        <v>103</v>
      </c>
      <c r="P34" s="16" t="s">
        <v>104</v>
      </c>
    </row>
    <row r="35" spans="1:23">
      <c r="A35" s="206" t="s">
        <v>59</v>
      </c>
      <c r="B35" s="208"/>
      <c r="C35" s="208"/>
      <c r="D35" s="208"/>
      <c r="E35" s="244"/>
      <c r="F35" s="32" t="s">
        <v>60</v>
      </c>
      <c r="G35" s="176" t="s">
        <v>61</v>
      </c>
      <c r="H35" s="177"/>
      <c r="I35" s="238" t="s">
        <v>95</v>
      </c>
      <c r="J35" s="239"/>
      <c r="K35" s="240"/>
      <c r="L35" s="26"/>
      <c r="M35" s="99"/>
      <c r="N35" s="100"/>
      <c r="O35" s="101"/>
      <c r="P35" s="101"/>
    </row>
    <row r="36" spans="1:23">
      <c r="A36" s="178" t="s">
        <v>62</v>
      </c>
      <c r="B36" s="179"/>
      <c r="C36" s="179"/>
      <c r="D36" s="179"/>
      <c r="E36" s="180"/>
      <c r="F36" s="13" t="s">
        <v>114</v>
      </c>
      <c r="G36" s="16" t="s">
        <v>94</v>
      </c>
      <c r="H36" s="16" t="s">
        <v>99</v>
      </c>
      <c r="I36" s="102"/>
      <c r="J36" s="181" t="s">
        <v>93</v>
      </c>
      <c r="K36" s="182"/>
      <c r="L36" s="26"/>
      <c r="M36" s="100" t="s">
        <v>0</v>
      </c>
      <c r="N36" s="101" t="s">
        <v>0</v>
      </c>
      <c r="O36" s="101"/>
      <c r="P36" s="101"/>
    </row>
    <row r="37" spans="1:23">
      <c r="A37" s="163" t="s">
        <v>63</v>
      </c>
      <c r="B37" s="164"/>
      <c r="C37" s="164"/>
      <c r="D37" s="164"/>
      <c r="E37" s="165"/>
      <c r="F37" s="16" t="s">
        <v>97</v>
      </c>
      <c r="G37" s="16" t="s">
        <v>94</v>
      </c>
      <c r="H37" s="16" t="s">
        <v>100</v>
      </c>
      <c r="I37" s="103"/>
      <c r="J37" s="166" t="s">
        <v>64</v>
      </c>
      <c r="K37" s="167"/>
      <c r="L37" s="26"/>
      <c r="M37" s="100" t="s">
        <v>0</v>
      </c>
      <c r="N37" s="101" t="s">
        <v>0</v>
      </c>
      <c r="O37" s="101" t="s">
        <v>0</v>
      </c>
      <c r="P37" s="101" t="s">
        <v>0</v>
      </c>
    </row>
    <row r="38" spans="1:23">
      <c r="A38" s="163" t="s">
        <v>65</v>
      </c>
      <c r="B38" s="164"/>
      <c r="C38" s="164"/>
      <c r="D38" s="164"/>
      <c r="E38" s="165"/>
      <c r="F38" s="16" t="s">
        <v>115</v>
      </c>
      <c r="G38" s="16" t="s">
        <v>94</v>
      </c>
      <c r="H38" s="16" t="s">
        <v>116</v>
      </c>
      <c r="I38" s="104"/>
      <c r="J38" s="166"/>
      <c r="K38" s="167"/>
      <c r="L38" s="26"/>
      <c r="M38" s="105" t="s">
        <v>0</v>
      </c>
      <c r="N38" s="101" t="s">
        <v>66</v>
      </c>
      <c r="O38" s="101"/>
      <c r="P38" s="101"/>
    </row>
    <row r="39" spans="1:23">
      <c r="A39" s="163" t="s">
        <v>67</v>
      </c>
      <c r="B39" s="164"/>
      <c r="C39" s="164"/>
      <c r="D39" s="164"/>
      <c r="E39" s="165"/>
      <c r="F39" s="16" t="s">
        <v>97</v>
      </c>
      <c r="G39" s="16" t="s">
        <v>94</v>
      </c>
      <c r="H39" s="16" t="s">
        <v>117</v>
      </c>
      <c r="I39" s="104"/>
      <c r="J39" s="174"/>
      <c r="K39" s="175"/>
      <c r="L39" s="26"/>
      <c r="M39" s="100" t="s">
        <v>30</v>
      </c>
      <c r="N39" s="101" t="s">
        <v>0</v>
      </c>
      <c r="O39" s="26"/>
      <c r="P39" s="101"/>
    </row>
    <row r="40" spans="1:23">
      <c r="A40" s="163" t="s">
        <v>68</v>
      </c>
      <c r="B40" s="164"/>
      <c r="C40" s="164"/>
      <c r="D40" s="164"/>
      <c r="E40" s="165"/>
      <c r="F40" s="16" t="s">
        <v>118</v>
      </c>
      <c r="G40" s="16" t="s">
        <v>94</v>
      </c>
      <c r="H40" s="16" t="s">
        <v>116</v>
      </c>
      <c r="I40" s="106"/>
      <c r="J40" s="166"/>
      <c r="K40" s="167"/>
      <c r="L40" s="26"/>
      <c r="M40" s="100"/>
      <c r="N40" s="101"/>
      <c r="O40" s="101"/>
      <c r="P40" s="101"/>
    </row>
    <row r="41" spans="1:23">
      <c r="A41" s="87"/>
      <c r="B41" s="8"/>
      <c r="C41" s="8"/>
      <c r="D41" s="8"/>
      <c r="E41" s="8"/>
      <c r="F41" s="107"/>
      <c r="G41" s="89"/>
      <c r="H41" s="89"/>
      <c r="I41" s="108"/>
      <c r="J41" s="109"/>
      <c r="K41" s="109"/>
      <c r="L41" s="26"/>
      <c r="M41" s="100" t="s">
        <v>0</v>
      </c>
      <c r="N41" s="110" t="s">
        <v>0</v>
      </c>
      <c r="O41" s="110"/>
      <c r="P41" s="110"/>
    </row>
    <row r="42" spans="1:23">
      <c r="A42" s="87"/>
      <c r="B42" s="229" t="s">
        <v>69</v>
      </c>
      <c r="C42" s="230"/>
      <c r="D42" s="230"/>
      <c r="E42" s="230"/>
      <c r="F42" s="231"/>
      <c r="G42" s="232" t="s">
        <v>70</v>
      </c>
      <c r="H42" s="233"/>
      <c r="I42" s="234"/>
      <c r="J42" s="111"/>
      <c r="K42" s="112"/>
      <c r="L42" s="26"/>
      <c r="M42" s="100" t="s">
        <v>30</v>
      </c>
      <c r="N42" s="168" t="s">
        <v>71</v>
      </c>
      <c r="O42" s="168"/>
      <c r="P42" s="168"/>
    </row>
    <row r="43" spans="1:23">
      <c r="A43" s="87"/>
      <c r="B43" s="113"/>
      <c r="C43" s="8"/>
      <c r="D43" s="8"/>
      <c r="E43" s="235" t="s">
        <v>72</v>
      </c>
      <c r="F43" s="236" t="s">
        <v>73</v>
      </c>
      <c r="G43" s="113"/>
      <c r="H43" s="89"/>
      <c r="I43" s="115"/>
      <c r="J43" s="235" t="s">
        <v>72</v>
      </c>
      <c r="K43" s="237" t="s">
        <v>73</v>
      </c>
      <c r="L43" s="26"/>
      <c r="M43" s="100" t="s">
        <v>0</v>
      </c>
      <c r="N43" s="169" t="s">
        <v>74</v>
      </c>
      <c r="O43" s="169"/>
      <c r="P43" s="169"/>
    </row>
    <row r="44" spans="1:23">
      <c r="A44" s="87"/>
      <c r="B44" s="12" t="s">
        <v>75</v>
      </c>
      <c r="C44" s="7"/>
      <c r="D44" s="7"/>
      <c r="E44" s="32">
        <v>2301</v>
      </c>
      <c r="F44" s="116">
        <v>3963</v>
      </c>
      <c r="G44" s="170" t="s">
        <v>76</v>
      </c>
      <c r="H44" s="171"/>
      <c r="I44" s="172"/>
      <c r="J44" s="114">
        <v>2158</v>
      </c>
      <c r="K44" s="117">
        <v>3266</v>
      </c>
      <c r="L44" s="29"/>
      <c r="M44" s="100" t="s">
        <v>77</v>
      </c>
      <c r="N44" s="173" t="s">
        <v>78</v>
      </c>
      <c r="O44" s="173"/>
      <c r="P44" s="173"/>
    </row>
    <row r="45" spans="1:23">
      <c r="A45" s="87"/>
      <c r="B45" s="12" t="s">
        <v>79</v>
      </c>
      <c r="C45" s="7"/>
      <c r="D45" s="7"/>
      <c r="E45" s="32">
        <v>106</v>
      </c>
      <c r="F45" s="116">
        <v>138</v>
      </c>
      <c r="G45" s="118" t="s">
        <v>34</v>
      </c>
      <c r="H45" s="119"/>
      <c r="I45" s="120"/>
      <c r="J45" s="114">
        <v>114</v>
      </c>
      <c r="K45" s="117">
        <v>160</v>
      </c>
      <c r="L45" s="29"/>
      <c r="M45" s="121" t="s">
        <v>0</v>
      </c>
      <c r="N45" s="96" t="s">
        <v>80</v>
      </c>
      <c r="O45" s="122"/>
      <c r="P45" s="122"/>
    </row>
    <row r="46" spans="1:23">
      <c r="A46" s="87"/>
      <c r="B46" s="154" t="s">
        <v>81</v>
      </c>
      <c r="C46" s="155"/>
      <c r="D46" s="155"/>
      <c r="E46" s="32">
        <v>1469</v>
      </c>
      <c r="F46" s="116">
        <v>2730</v>
      </c>
      <c r="G46" s="157" t="s">
        <v>82</v>
      </c>
      <c r="H46" s="158"/>
      <c r="I46" s="159"/>
      <c r="J46" s="114">
        <v>541</v>
      </c>
      <c r="K46" s="117">
        <v>999</v>
      </c>
      <c r="L46" s="26"/>
      <c r="M46" s="26"/>
      <c r="N46" s="122"/>
      <c r="O46" s="122"/>
      <c r="P46" s="122"/>
    </row>
    <row r="47" spans="1:23">
      <c r="A47" s="87"/>
      <c r="B47" s="154" t="s">
        <v>83</v>
      </c>
      <c r="C47" s="155"/>
      <c r="D47" s="155"/>
      <c r="E47" s="32">
        <v>961</v>
      </c>
      <c r="F47" s="148">
        <v>1114</v>
      </c>
      <c r="G47" s="123" t="s">
        <v>46</v>
      </c>
      <c r="H47" s="124"/>
      <c r="I47" s="125"/>
      <c r="J47" s="114">
        <v>331</v>
      </c>
      <c r="K47" s="117">
        <v>629</v>
      </c>
      <c r="L47" s="26"/>
      <c r="M47" s="26"/>
      <c r="N47" s="26"/>
      <c r="O47" s="26"/>
      <c r="P47" s="26"/>
    </row>
    <row r="48" spans="1:23">
      <c r="A48" s="87"/>
      <c r="B48" s="154" t="s">
        <v>84</v>
      </c>
      <c r="C48" s="155"/>
      <c r="D48" s="155"/>
      <c r="E48" s="32">
        <v>37</v>
      </c>
      <c r="F48" s="116">
        <v>41</v>
      </c>
      <c r="G48" s="126" t="s">
        <v>85</v>
      </c>
      <c r="H48" s="127"/>
      <c r="I48" s="128"/>
      <c r="J48" s="114">
        <v>0</v>
      </c>
      <c r="K48" s="117">
        <v>0</v>
      </c>
      <c r="L48" s="26"/>
      <c r="M48" s="26"/>
      <c r="N48" s="26"/>
      <c r="O48" s="26"/>
      <c r="P48" s="26"/>
    </row>
    <row r="49" spans="1:16">
      <c r="A49" s="87"/>
      <c r="B49" s="12"/>
      <c r="C49" s="7"/>
      <c r="D49" s="7"/>
      <c r="E49" s="42"/>
      <c r="F49" s="129"/>
      <c r="G49" s="160" t="s">
        <v>86</v>
      </c>
      <c r="H49" s="161"/>
      <c r="I49" s="162"/>
      <c r="J49" s="114">
        <v>611</v>
      </c>
      <c r="K49" s="117">
        <v>933</v>
      </c>
      <c r="L49" s="26"/>
      <c r="M49" s="26"/>
      <c r="N49" s="26" t="s">
        <v>0</v>
      </c>
      <c r="O49" s="26"/>
      <c r="P49" s="26"/>
    </row>
    <row r="50" spans="1:16">
      <c r="A50" s="87"/>
      <c r="B50" s="12"/>
      <c r="C50" s="7"/>
      <c r="D50" s="7"/>
      <c r="E50" s="42"/>
      <c r="F50" s="129"/>
      <c r="G50" s="130" t="s">
        <v>87</v>
      </c>
      <c r="H50" s="131"/>
      <c r="I50" s="132"/>
      <c r="J50" s="114">
        <v>1062</v>
      </c>
      <c r="K50" s="117">
        <v>1756</v>
      </c>
      <c r="L50" s="26"/>
      <c r="M50" s="26"/>
      <c r="N50" s="26" t="s">
        <v>88</v>
      </c>
      <c r="O50" s="26" t="s">
        <v>0</v>
      </c>
      <c r="P50" s="26"/>
    </row>
    <row r="51" spans="1:16">
      <c r="A51" s="87"/>
      <c r="B51" s="154" t="s">
        <v>7</v>
      </c>
      <c r="C51" s="155"/>
      <c r="D51" s="156"/>
      <c r="E51" s="133">
        <f>SUM(E44:E49)</f>
        <v>4874</v>
      </c>
      <c r="F51" s="133">
        <f>SUM(F44:F49)</f>
        <v>7986</v>
      </c>
      <c r="G51" s="154" t="s">
        <v>7</v>
      </c>
      <c r="H51" s="155"/>
      <c r="I51" s="156"/>
      <c r="J51" s="134">
        <f>SUM(J44:J50)</f>
        <v>4817</v>
      </c>
      <c r="K51" s="134">
        <f>SUM(K44:K50)</f>
        <v>7743</v>
      </c>
      <c r="L51" s="26"/>
      <c r="M51" s="26"/>
      <c r="N51" s="135"/>
      <c r="O51" s="26"/>
      <c r="P51" s="26"/>
    </row>
    <row r="52" spans="1:16">
      <c r="A52" s="87"/>
      <c r="B52" s="15"/>
      <c r="C52" s="15"/>
      <c r="D52" s="15"/>
      <c r="E52" s="110"/>
      <c r="F52" s="110"/>
      <c r="G52" s="15"/>
      <c r="H52" s="15"/>
      <c r="I52" s="15"/>
      <c r="J52" s="110"/>
      <c r="K52" s="110"/>
      <c r="L52" s="26"/>
      <c r="M52" s="136"/>
      <c r="N52" s="136"/>
      <c r="O52" s="136" t="s">
        <v>0</v>
      </c>
      <c r="P52" s="136"/>
    </row>
    <row r="53" spans="1:16">
      <c r="A53" s="137"/>
      <c r="B53" s="137"/>
      <c r="C53" s="137"/>
      <c r="D53" s="137"/>
      <c r="E53" s="137"/>
      <c r="F53" s="138"/>
      <c r="G53" s="138"/>
      <c r="H53" s="138"/>
      <c r="I53" s="139"/>
      <c r="J53" s="140"/>
      <c r="K53" s="140"/>
      <c r="L53" s="141"/>
      <c r="N53" s="5" t="s">
        <v>89</v>
      </c>
    </row>
    <row r="54" spans="1:16">
      <c r="D54" s="141"/>
      <c r="E54" s="142"/>
      <c r="F54" s="141"/>
      <c r="G54" s="141"/>
      <c r="H54" s="141"/>
      <c r="I54" s="141"/>
      <c r="J54" s="141"/>
      <c r="K54" s="141"/>
      <c r="L54" s="141"/>
    </row>
    <row r="55" spans="1:16">
      <c r="A55" s="141"/>
      <c r="B55" s="143"/>
    </row>
    <row r="56" spans="1:16">
      <c r="N56" s="5" t="s">
        <v>0</v>
      </c>
    </row>
    <row r="57" spans="1:16">
      <c r="A57" s="144" t="s">
        <v>90</v>
      </c>
      <c r="B57" s="145"/>
      <c r="C57" s="146"/>
    </row>
  </sheetData>
  <mergeCells count="54">
    <mergeCell ref="D4:I4"/>
    <mergeCell ref="B5:K5"/>
    <mergeCell ref="A6:K6"/>
    <mergeCell ref="B9:D9"/>
    <mergeCell ref="E9:G9"/>
    <mergeCell ref="H9:J9"/>
    <mergeCell ref="M9:P9"/>
    <mergeCell ref="M12:N12"/>
    <mergeCell ref="M15:N15"/>
    <mergeCell ref="M16:N16"/>
    <mergeCell ref="M18:P18"/>
    <mergeCell ref="M27:O27"/>
    <mergeCell ref="M31:P31"/>
    <mergeCell ref="A32:B32"/>
    <mergeCell ref="E32:K32"/>
    <mergeCell ref="A33:B33"/>
    <mergeCell ref="E31:K31"/>
    <mergeCell ref="A35:E35"/>
    <mergeCell ref="G35:H35"/>
    <mergeCell ref="I35:K35"/>
    <mergeCell ref="A36:E36"/>
    <mergeCell ref="J36:K36"/>
    <mergeCell ref="A37:E37"/>
    <mergeCell ref="J37:K37"/>
    <mergeCell ref="A38:E38"/>
    <mergeCell ref="J38:K38"/>
    <mergeCell ref="A39:E39"/>
    <mergeCell ref="J39:K39"/>
    <mergeCell ref="J40:K40"/>
    <mergeCell ref="N42:P42"/>
    <mergeCell ref="N43:P43"/>
    <mergeCell ref="G44:I44"/>
    <mergeCell ref="N44:P44"/>
    <mergeCell ref="B51:D51"/>
    <mergeCell ref="G51:I51"/>
    <mergeCell ref="B10:B11"/>
    <mergeCell ref="C10:C11"/>
    <mergeCell ref="D10:D11"/>
    <mergeCell ref="E10:E11"/>
    <mergeCell ref="F10:F11"/>
    <mergeCell ref="G10:G11"/>
    <mergeCell ref="H10:H11"/>
    <mergeCell ref="I10:I11"/>
    <mergeCell ref="B46:D46"/>
    <mergeCell ref="G46:I46"/>
    <mergeCell ref="B47:D47"/>
    <mergeCell ref="B48:D48"/>
    <mergeCell ref="G49:I49"/>
    <mergeCell ref="A40:E40"/>
    <mergeCell ref="Q18:Q19"/>
    <mergeCell ref="Q20:Q21"/>
    <mergeCell ref="J10:J11"/>
    <mergeCell ref="K10:K11"/>
    <mergeCell ref="M10:N11"/>
  </mergeCells>
  <pageMargins left="0.7" right="0.7" top="0.75" bottom="0.75" header="0.3" footer="0.3"/>
  <pageSetup paperSize="9" scale="59" orientation="landscape" r:id="rId1"/>
  <colBreaks count="1" manualBreakCount="1">
    <brk id="1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2024-09-06T06:17:00Z</cp:lastPrinted>
  <dcterms:created xsi:type="dcterms:W3CDTF">2006-09-16T00:00:00Z</dcterms:created>
  <dcterms:modified xsi:type="dcterms:W3CDTF">2024-09-08T06:24:27Z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1F28DD4E238E486594E83B7AE5B5F96E_12</vt:lpwstr>
  </property>
  <property fmtid="{D5CDD505-2E9C-101B-9397-08002B2CF9AE}" pid="3" name="KSOProductBuildVer">
    <vt:lpwstr>1033-12.2.0.17119</vt:lpwstr>
  </property>
</Properties>
</file>