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12"/>
  <c r="P21" l="1"/>
  <c r="J26" l="1"/>
  <c r="J51"/>
  <c r="K51"/>
  <c r="D15" l="1"/>
  <c r="D16"/>
  <c r="C22" l="1"/>
  <c r="B22"/>
  <c r="D12" l="1"/>
  <c r="D13"/>
  <c r="D14"/>
  <c r="D17"/>
  <c r="D18"/>
  <c r="D19"/>
  <c r="D20"/>
  <c r="D21"/>
  <c r="G13"/>
  <c r="E51" l="1"/>
  <c r="F51"/>
  <c r="I28" l="1"/>
  <c r="H28"/>
  <c r="F28"/>
  <c r="G28" s="1"/>
  <c r="C28"/>
  <c r="B28"/>
  <c r="J27"/>
  <c r="G27"/>
  <c r="D27"/>
  <c r="G26"/>
  <c r="D26"/>
  <c r="J25"/>
  <c r="G25"/>
  <c r="D25"/>
  <c r="J24"/>
  <c r="G24"/>
  <c r="D24"/>
  <c r="J23"/>
  <c r="G23"/>
  <c r="D23"/>
  <c r="I22"/>
  <c r="H22"/>
  <c r="F22"/>
  <c r="E22"/>
  <c r="E29" s="1"/>
  <c r="G21"/>
  <c r="K20"/>
  <c r="G20"/>
  <c r="G19"/>
  <c r="G18"/>
  <c r="G17"/>
  <c r="G16"/>
  <c r="G15"/>
  <c r="G14"/>
  <c r="G12"/>
  <c r="H29" l="1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<sst xmlns="http://schemas.openxmlformats.org/spreadsheetml/2006/main" count="154" uniqueCount="121">
  <si>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</si>
  <si>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</si>
  <si>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</si>
  <si>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</si>
  <si>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</si>
  <si>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</si>
  <si>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</si>
  <si>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</si>
  <si>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</si>
  <si>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</si>
  <si>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</si>
  <si>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</si>
  <si>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</si>
  <si>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</si>
  <si>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</si>
  <si>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</si>
  <si>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</si>
  <si>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</si>
  <si>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</si>
  <si>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</si>
  <si>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</si>
  <si>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</si>
  <si>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</si>
  <si>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</si>
  <si>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</si>
  <si>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</si>
  <si>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</si>
  <si>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</si>
  <si>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</si>
  <si>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</si>
  <si>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</si>
  <si>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</si>
  <si>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</si>
  <si>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</si>
  <si>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</si>
  <si>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</si>
  <si>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</si>
  <si>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</si>
  <si>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</si>
  <si>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</si>
  <si>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</si>
  <si>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</si>
  <si>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</si>
  <si>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</si>
  <si>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</si>
  <si>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</si>
  <si>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</si>
  <si>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</si>
  <si>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</si>
  <si>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</si>
  <si>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</si>
  <si>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</si>
  <si>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</si>
  <si>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</si>
  <si>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</si>
  <si>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</si>
  <si>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</si>
  <si>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</si>
  <si>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</si>
  <si>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</si>
  <si>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</si>
  <si>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</si>
  <si>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</si>
  <si>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</si>
  <si>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</si>
  <si>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</si>
  <si>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</si>
  <si>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</si>
  <si>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</si>
  <si>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</si>
  <si>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</si>
  <si>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</si>
  <si>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</si>
  <si>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</si>
  <si>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</si>
  <si>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</si>
  <si>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</si>
  <si>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</si>
  <si>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</si>
  <si>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</si>
  <si>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</si>
  <si>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</si>
  <si>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</si>
  <si>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</si>
  <si>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</si>
  <si>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</si>
  <si>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>X</t>
  </si>
  <si>
    <t xml:space="preserve">  </t>
  </si>
  <si>
    <t xml:space="preserve">                  </t>
  </si>
  <si>
    <t xml:space="preserve">iV) VESSELS INCOMMING ON DATE : </t>
  </si>
  <si>
    <t xml:space="preserve">                       </t>
  </si>
  <si>
    <t xml:space="preserve">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</si>
  <si>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</si>
  <si>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</si>
  <si>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</si>
  <si>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>CCT-2</t>
  </si>
  <si>
    <t>5, 12</t>
  </si>
  <si>
    <t>382</t>
  </si>
  <si>
    <t>1600</t>
  </si>
  <si>
    <t>30/10/2021</t>
  </si>
  <si>
    <t>0530</t>
  </si>
  <si>
    <t xml:space="preserve">              VESSELS  PARTICULARS &amp;  CONTAINER   LYING  POSITION CLOSING AT 0800 Hrs. ON 31/10/2021      </t>
  </si>
  <si>
    <t>31/10/2021</t>
  </si>
  <si>
    <t>READY:-CONT.0/(NB-0),GI/ , FERT/,FOOD/ W/ForLightering-C/C-04</t>
  </si>
  <si>
    <t>W/For Docu :-GI/03,FOOD/04,SUGAR/01,SALT/0,FERT/0,TANK/09</t>
  </si>
  <si>
    <t>08</t>
  </si>
  <si>
    <t>09</t>
  </si>
  <si>
    <t>03</t>
  </si>
  <si>
    <t>0500</t>
  </si>
  <si>
    <t>0630</t>
  </si>
  <si>
    <t>D)  VACANT BERTH : 03</t>
  </si>
  <si>
    <t>184</t>
  </si>
  <si>
    <t>54</t>
  </si>
  <si>
    <t>27</t>
  </si>
  <si>
    <t>192</t>
  </si>
  <si>
    <t>6721</t>
  </si>
  <si>
    <t>995</t>
  </si>
  <si>
    <t>1</t>
  </si>
  <si>
    <t>1267</t>
  </si>
  <si>
    <t>10</t>
  </si>
  <si>
    <t>0700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</si>
</sst>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6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7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6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0" xfId="0" applyFont="1" applyBorder="1"/>
    <xf numFmtId="0" fontId="7" fillId="5" borderId="0" xfId="0" applyFont="1" applyFill="1" applyBorder="1"/>
    <xf numFmtId="0" fontId="8" fillId="0" borderId="0" xfId="0" applyFont="1" applyBorder="1"/>
    <xf numFmtId="0" fontId="0" fillId="0" borderId="0" xfId="0" applyFont="1" applyBorder="1"/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>
      <selection activeCell="J8" sqref="J8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8.140625" customWidth="1"/>
    <col min="6" max="6" width="8.28515625" customWidth="1"/>
    <col min="8" max="8" width="10.28515625" customWidth="1"/>
    <col min="9" max="9" width="16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211" t="s">
        <v>2</v>
      </c>
      <c r="E4" s="211"/>
      <c r="F4" s="211"/>
      <c r="G4" s="211"/>
      <c r="H4" s="211"/>
      <c r="I4" s="211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79" t="s">
        <v>101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46"/>
      <c r="O5" s="2" t="s">
        <v>88</v>
      </c>
      <c r="P5" s="2"/>
    </row>
    <row r="6" spans="1:16" hidden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"/>
      <c r="M6" s="2"/>
      <c r="N6" s="2"/>
      <c r="O6" s="2"/>
      <c r="P6" s="2"/>
    </row>
    <row r="7" spans="1:16">
      <c r="A7" s="37"/>
      <c r="B7" s="47"/>
      <c r="C7" s="38"/>
      <c r="D7" s="38"/>
      <c r="E7" s="38"/>
      <c r="F7" s="38"/>
      <c r="G7" s="38"/>
      <c r="H7" s="38"/>
      <c r="I7" s="38"/>
      <c r="J7" s="6"/>
      <c r="K7" s="6"/>
      <c r="L7" s="142"/>
      <c r="M7" s="2"/>
      <c r="N7" s="2"/>
      <c r="O7" s="2"/>
      <c r="P7" s="2"/>
    </row>
    <row r="8" spans="1:16" ht="16.5" thickBot="1">
      <c r="A8" s="3" t="s">
        <v>81</v>
      </c>
      <c r="B8" s="48"/>
      <c r="C8" s="48"/>
      <c r="D8" s="48"/>
      <c r="E8" s="48"/>
      <c r="F8" s="39"/>
      <c r="G8" s="39"/>
      <c r="H8" s="39"/>
      <c r="I8" s="39"/>
      <c r="J8" s="2"/>
      <c r="K8" s="2"/>
      <c r="L8" s="2"/>
      <c r="M8" s="142"/>
      <c r="N8" s="2"/>
      <c r="O8" s="2"/>
      <c r="P8" s="2"/>
    </row>
    <row r="9" spans="1:16" ht="15.75" thickBot="1">
      <c r="A9" s="76" t="s">
        <v>3</v>
      </c>
      <c r="B9" s="181" t="s">
        <v>4</v>
      </c>
      <c r="C9" s="217"/>
      <c r="D9" s="182"/>
      <c r="E9" s="218" t="s">
        <v>5</v>
      </c>
      <c r="F9" s="217"/>
      <c r="G9" s="219"/>
      <c r="H9" s="220" t="s">
        <v>6</v>
      </c>
      <c r="I9" s="221"/>
      <c r="J9" s="221"/>
      <c r="K9" s="8" t="s">
        <v>7</v>
      </c>
      <c r="L9" s="3"/>
      <c r="M9" s="224" t="s">
        <v>8</v>
      </c>
      <c r="N9" s="224"/>
      <c r="O9" s="224"/>
      <c r="P9" s="225"/>
    </row>
    <row r="10" spans="1:16" ht="15" customHeight="1" thickBot="1">
      <c r="A10" s="40" t="s">
        <v>9</v>
      </c>
      <c r="B10" s="226" t="s">
        <v>10</v>
      </c>
      <c r="C10" s="222" t="s">
        <v>11</v>
      </c>
      <c r="D10" s="234" t="s">
        <v>7</v>
      </c>
      <c r="E10" s="226" t="s">
        <v>10</v>
      </c>
      <c r="F10" s="222" t="s">
        <v>11</v>
      </c>
      <c r="G10" s="222" t="s">
        <v>7</v>
      </c>
      <c r="H10" s="226" t="s">
        <v>10</v>
      </c>
      <c r="I10" s="222" t="s">
        <v>11</v>
      </c>
      <c r="J10" s="228" t="s">
        <v>7</v>
      </c>
      <c r="K10" s="222" t="s">
        <v>12</v>
      </c>
      <c r="L10" s="3"/>
      <c r="M10" s="230" t="s">
        <v>13</v>
      </c>
      <c r="N10" s="231"/>
      <c r="O10" s="125" t="s">
        <v>14</v>
      </c>
      <c r="P10" s="125" t="s">
        <v>14</v>
      </c>
    </row>
    <row r="11" spans="1:16" ht="15.75" thickBot="1">
      <c r="A11" s="40" t="s">
        <v>15</v>
      </c>
      <c r="B11" s="227"/>
      <c r="C11" s="223"/>
      <c r="D11" s="235"/>
      <c r="E11" s="227"/>
      <c r="F11" s="223"/>
      <c r="G11" s="223"/>
      <c r="H11" s="236"/>
      <c r="I11" s="223"/>
      <c r="J11" s="229"/>
      <c r="K11" s="223"/>
      <c r="L11" s="3"/>
      <c r="M11" s="232"/>
      <c r="N11" s="233"/>
      <c r="O11" s="124" t="s">
        <v>99</v>
      </c>
      <c r="P11" s="124" t="s">
        <v>102</v>
      </c>
    </row>
    <row r="12" spans="1:16" ht="15.75" thickBot="1">
      <c r="A12" s="105" t="s">
        <v>16</v>
      </c>
      <c r="B12" s="100"/>
      <c r="C12" s="92">
        <v>0</v>
      </c>
      <c r="D12" s="136">
        <f t="shared" ref="D12:D20" si="0">SUM(B12:C12)</f>
        <v>0</v>
      </c>
      <c r="E12" s="132"/>
      <c r="F12" s="56"/>
      <c r="G12" s="56">
        <f>SUM(E12:F12)</f>
        <v>0</v>
      </c>
      <c r="H12" s="105">
        <v>12</v>
      </c>
      <c r="I12" s="100"/>
      <c r="J12" s="129">
        <f>SUM(H12:I12)</f>
        <v>12</v>
      </c>
      <c r="K12" s="77">
        <f t="shared" ref="K12:K19" si="1">D12+G12+J12</f>
        <v>12</v>
      </c>
      <c r="L12" s="3"/>
      <c r="M12" s="194">
        <v>49018</v>
      </c>
      <c r="N12" s="195"/>
      <c r="O12" s="173">
        <v>37846</v>
      </c>
      <c r="P12" s="93">
        <v>36843</v>
      </c>
    </row>
    <row r="13" spans="1:16">
      <c r="A13" s="106" t="s">
        <v>17</v>
      </c>
      <c r="B13" s="101">
        <v>13</v>
      </c>
      <c r="C13" s="78">
        <v>3</v>
      </c>
      <c r="D13" s="137">
        <f>B13+C13</f>
        <v>16</v>
      </c>
      <c r="E13" s="133">
        <v>2</v>
      </c>
      <c r="F13" s="78"/>
      <c r="G13" s="77">
        <f>SUM(E13:F13)</f>
        <v>2</v>
      </c>
      <c r="H13" s="164">
        <v>5</v>
      </c>
      <c r="I13" s="101"/>
      <c r="J13" s="129">
        <f t="shared" ref="J13:J21" si="2">SUM(H13:I13)</f>
        <v>5</v>
      </c>
      <c r="K13" s="78">
        <f t="shared" si="1"/>
        <v>23</v>
      </c>
      <c r="L13" s="3"/>
      <c r="M13" s="50"/>
      <c r="N13" s="50"/>
      <c r="O13" s="50"/>
      <c r="P13" s="50"/>
    </row>
    <row r="14" spans="1:16" ht="15.75" thickBot="1">
      <c r="A14" s="106" t="s">
        <v>18</v>
      </c>
      <c r="B14" s="101">
        <v>8</v>
      </c>
      <c r="C14" s="78">
        <v>4</v>
      </c>
      <c r="D14" s="138">
        <f t="shared" si="0"/>
        <v>12</v>
      </c>
      <c r="E14" s="134">
        <v>1</v>
      </c>
      <c r="F14" s="78"/>
      <c r="G14" s="78">
        <f t="shared" ref="G14:G20" si="3">SUM(E14:F14)</f>
        <v>1</v>
      </c>
      <c r="H14" s="164"/>
      <c r="I14" s="101"/>
      <c r="J14" s="129">
        <f t="shared" si="2"/>
        <v>0</v>
      </c>
      <c r="K14" s="78">
        <f t="shared" si="1"/>
        <v>13</v>
      </c>
      <c r="L14" s="3"/>
      <c r="M14" s="123"/>
      <c r="N14" s="51"/>
      <c r="O14" s="123"/>
      <c r="P14" s="123"/>
    </row>
    <row r="15" spans="1:16" ht="15.75" thickBot="1">
      <c r="A15" s="106" t="s">
        <v>19</v>
      </c>
      <c r="B15" s="101">
        <v>2</v>
      </c>
      <c r="C15" s="78"/>
      <c r="D15" s="138">
        <f t="shared" si="0"/>
        <v>2</v>
      </c>
      <c r="E15" s="134"/>
      <c r="F15" s="78"/>
      <c r="G15" s="78">
        <f t="shared" si="3"/>
        <v>0</v>
      </c>
      <c r="H15" s="164"/>
      <c r="I15" s="101"/>
      <c r="J15" s="129">
        <f t="shared" si="2"/>
        <v>0</v>
      </c>
      <c r="K15" s="78">
        <f t="shared" si="1"/>
        <v>2</v>
      </c>
      <c r="L15" s="3"/>
      <c r="M15" s="201" t="s">
        <v>20</v>
      </c>
      <c r="N15" s="202"/>
      <c r="O15" s="124" t="s">
        <v>99</v>
      </c>
      <c r="P15" s="124" t="s">
        <v>102</v>
      </c>
    </row>
    <row r="16" spans="1:16" ht="15.75" thickBot="1">
      <c r="A16" s="106" t="s">
        <v>21</v>
      </c>
      <c r="B16" s="101">
        <v>18</v>
      </c>
      <c r="C16" s="78">
        <v>4</v>
      </c>
      <c r="D16" s="138">
        <f t="shared" si="0"/>
        <v>22</v>
      </c>
      <c r="E16" s="134"/>
      <c r="F16" s="78"/>
      <c r="G16" s="78">
        <f t="shared" si="3"/>
        <v>0</v>
      </c>
      <c r="H16" s="164"/>
      <c r="I16" s="101"/>
      <c r="J16" s="129">
        <f t="shared" si="2"/>
        <v>0</v>
      </c>
      <c r="K16" s="78">
        <f t="shared" si="1"/>
        <v>22</v>
      </c>
      <c r="L16" s="3"/>
      <c r="M16" s="209" t="s">
        <v>22</v>
      </c>
      <c r="N16" s="210"/>
      <c r="O16" s="173">
        <v>2599</v>
      </c>
      <c r="P16" s="172">
        <v>2731</v>
      </c>
    </row>
    <row r="17" spans="1:16" ht="15.75" thickBot="1">
      <c r="A17" s="106" t="s">
        <v>23</v>
      </c>
      <c r="B17" s="101">
        <v>1</v>
      </c>
      <c r="C17" s="78">
        <v>1</v>
      </c>
      <c r="D17" s="138">
        <f t="shared" si="0"/>
        <v>2</v>
      </c>
      <c r="E17" s="134"/>
      <c r="F17" s="78"/>
      <c r="G17" s="78">
        <f t="shared" si="3"/>
        <v>0</v>
      </c>
      <c r="H17" s="163"/>
      <c r="I17" s="101"/>
      <c r="J17" s="129">
        <f t="shared" si="2"/>
        <v>0</v>
      </c>
      <c r="K17" s="77">
        <f t="shared" si="1"/>
        <v>2</v>
      </c>
      <c r="L17" s="3"/>
      <c r="M17" s="51"/>
      <c r="N17" s="51"/>
      <c r="O17" s="51"/>
      <c r="P17" s="51"/>
    </row>
    <row r="18" spans="1:16" ht="15.75" thickBot="1">
      <c r="A18" s="106" t="s">
        <v>24</v>
      </c>
      <c r="B18" s="101"/>
      <c r="C18" s="78"/>
      <c r="D18" s="138">
        <f t="shared" si="0"/>
        <v>0</v>
      </c>
      <c r="E18" s="134"/>
      <c r="F18" s="78"/>
      <c r="G18" s="78">
        <f t="shared" si="3"/>
        <v>0</v>
      </c>
      <c r="H18" s="101"/>
      <c r="I18" s="101"/>
      <c r="J18" s="129">
        <f t="shared" si="2"/>
        <v>0</v>
      </c>
      <c r="K18" s="78">
        <f t="shared" si="1"/>
        <v>0</v>
      </c>
      <c r="L18" s="3"/>
      <c r="M18" s="203" t="s">
        <v>25</v>
      </c>
      <c r="N18" s="204"/>
      <c r="O18" s="204"/>
      <c r="P18" s="205"/>
    </row>
    <row r="19" spans="1:16">
      <c r="A19" s="107" t="s">
        <v>26</v>
      </c>
      <c r="B19" s="101"/>
      <c r="C19" s="78"/>
      <c r="D19" s="138">
        <f t="shared" si="0"/>
        <v>0</v>
      </c>
      <c r="E19" s="134"/>
      <c r="F19" s="78"/>
      <c r="G19" s="78">
        <f t="shared" si="3"/>
        <v>0</v>
      </c>
      <c r="H19" s="101"/>
      <c r="I19" s="101"/>
      <c r="J19" s="129">
        <f t="shared" si="2"/>
        <v>0</v>
      </c>
      <c r="K19" s="78">
        <f t="shared" si="1"/>
        <v>0</v>
      </c>
      <c r="L19" s="3"/>
      <c r="M19" s="19" t="s">
        <v>27</v>
      </c>
      <c r="N19" s="20"/>
      <c r="O19" s="21"/>
      <c r="P19" s="52">
        <v>2697</v>
      </c>
    </row>
    <row r="20" spans="1:16" ht="15.75" thickBot="1">
      <c r="A20" s="107" t="s">
        <v>28</v>
      </c>
      <c r="B20" s="102"/>
      <c r="C20" s="114"/>
      <c r="D20" s="138">
        <f t="shared" si="0"/>
        <v>0</v>
      </c>
      <c r="E20" s="135"/>
      <c r="F20" s="114"/>
      <c r="G20" s="78">
        <f t="shared" si="3"/>
        <v>0</v>
      </c>
      <c r="H20" s="101"/>
      <c r="I20" s="102"/>
      <c r="J20" s="129">
        <f t="shared" si="2"/>
        <v>0</v>
      </c>
      <c r="K20" s="78">
        <f>SUM(I20:J20)</f>
        <v>0</v>
      </c>
      <c r="L20" s="3"/>
      <c r="M20" s="22" t="s">
        <v>29</v>
      </c>
      <c r="N20" s="23"/>
      <c r="O20" s="24"/>
      <c r="P20" s="53">
        <v>5201</v>
      </c>
    </row>
    <row r="21" spans="1:16" ht="15.75" thickBot="1">
      <c r="A21" s="107" t="s">
        <v>30</v>
      </c>
      <c r="B21" s="102">
        <v>4</v>
      </c>
      <c r="C21" s="114">
        <v>9</v>
      </c>
      <c r="D21" s="130">
        <f>B21+C21</f>
        <v>13</v>
      </c>
      <c r="E21" s="117">
        <v>2</v>
      </c>
      <c r="F21" s="49"/>
      <c r="G21" s="119">
        <f>SUM(E21:F21)</f>
        <v>2</v>
      </c>
      <c r="H21" s="49"/>
      <c r="I21" s="102"/>
      <c r="J21" s="129">
        <f t="shared" si="2"/>
        <v>0</v>
      </c>
      <c r="K21" s="78">
        <f t="shared" ref="K21:K28" si="4">D21+G21+J21</f>
        <v>15</v>
      </c>
      <c r="L21" s="3"/>
      <c r="M21" s="25" t="s">
        <v>31</v>
      </c>
      <c r="N21" s="26"/>
      <c r="O21" s="27"/>
      <c r="P21" s="82">
        <f>SUM(P19:P20)</f>
        <v>7898</v>
      </c>
    </row>
    <row r="22" spans="1:16" ht="15.75" thickBot="1">
      <c r="A22" s="108" t="s">
        <v>32</v>
      </c>
      <c r="B22" s="103">
        <f>SUM(B12:B21)</f>
        <v>46</v>
      </c>
      <c r="C22" s="55">
        <f>SUM(C12:C21)</f>
        <v>21</v>
      </c>
      <c r="D22" s="131">
        <f>SUM(B22:C22)</f>
        <v>67</v>
      </c>
      <c r="E22" s="118">
        <f t="shared" ref="E22:J22" si="5">SUM(E12:E21)</f>
        <v>5</v>
      </c>
      <c r="F22" s="55">
        <f t="shared" si="5"/>
        <v>0</v>
      </c>
      <c r="G22" s="103">
        <f t="shared" si="5"/>
        <v>5</v>
      </c>
      <c r="H22" s="55">
        <f t="shared" si="5"/>
        <v>17</v>
      </c>
      <c r="I22" s="55">
        <f>SUM(I12:I21)</f>
        <v>0</v>
      </c>
      <c r="J22" s="131">
        <f t="shared" si="5"/>
        <v>17</v>
      </c>
      <c r="K22" s="55">
        <f t="shared" si="4"/>
        <v>89</v>
      </c>
      <c r="L22" s="3"/>
      <c r="M22" s="28" t="s">
        <v>33</v>
      </c>
      <c r="N22" s="29"/>
      <c r="O22" s="30"/>
      <c r="P22" s="146">
        <v>142</v>
      </c>
    </row>
    <row r="23" spans="1:16" ht="15.75" thickBot="1">
      <c r="A23" s="109" t="s">
        <v>34</v>
      </c>
      <c r="B23" s="56"/>
      <c r="C23" s="77"/>
      <c r="D23" s="129">
        <f>SUM(C23)</f>
        <v>0</v>
      </c>
      <c r="E23" s="115"/>
      <c r="F23" s="77"/>
      <c r="G23" s="101">
        <f t="shared" ref="G23:G28" si="6">SUM(E23:F23)</f>
        <v>0</v>
      </c>
      <c r="H23" s="77"/>
      <c r="I23" s="77"/>
      <c r="J23" s="129">
        <f>SUM(I23)</f>
        <v>0</v>
      </c>
      <c r="K23" s="56">
        <f t="shared" si="4"/>
        <v>0</v>
      </c>
      <c r="L23" s="3"/>
      <c r="M23" s="31" t="s">
        <v>35</v>
      </c>
      <c r="N23" s="32"/>
      <c r="O23" s="33"/>
      <c r="P23" s="145" t="s">
        <v>111</v>
      </c>
    </row>
    <row r="24" spans="1:16" ht="15.75" thickBot="1">
      <c r="A24" s="110" t="s">
        <v>36</v>
      </c>
      <c r="B24" s="78"/>
      <c r="C24" s="78">
        <v>19</v>
      </c>
      <c r="D24" s="128">
        <f t="shared" ref="D24:D28" si="7">SUM(B24:C24)</f>
        <v>19</v>
      </c>
      <c r="E24" s="116"/>
      <c r="F24" s="78"/>
      <c r="G24" s="101">
        <f t="shared" si="6"/>
        <v>0</v>
      </c>
      <c r="H24" s="78"/>
      <c r="I24" s="78"/>
      <c r="J24" s="128">
        <f t="shared" ref="J24:J28" si="8">SUM(H24:I24)</f>
        <v>0</v>
      </c>
      <c r="K24" s="56">
        <f t="shared" si="4"/>
        <v>19</v>
      </c>
      <c r="L24" s="3"/>
      <c r="M24" s="31" t="s">
        <v>37</v>
      </c>
      <c r="N24" s="32"/>
      <c r="O24" s="33"/>
      <c r="P24" s="13" t="s">
        <v>112</v>
      </c>
    </row>
    <row r="25" spans="1:16" ht="15.75" thickBot="1">
      <c r="A25" s="110" t="s">
        <v>38</v>
      </c>
      <c r="B25" s="78"/>
      <c r="C25" s="78">
        <v>6</v>
      </c>
      <c r="D25" s="128">
        <f t="shared" si="7"/>
        <v>6</v>
      </c>
      <c r="E25" s="116"/>
      <c r="F25" s="78"/>
      <c r="G25" s="101">
        <f t="shared" si="6"/>
        <v>0</v>
      </c>
      <c r="H25" s="78"/>
      <c r="I25" s="78"/>
      <c r="J25" s="128">
        <f t="shared" si="8"/>
        <v>0</v>
      </c>
      <c r="K25" s="56">
        <f t="shared" si="4"/>
        <v>6</v>
      </c>
      <c r="L25" s="3"/>
      <c r="M25" s="31" t="s">
        <v>39</v>
      </c>
      <c r="N25" s="32"/>
      <c r="O25" s="33"/>
      <c r="P25" s="147" t="s">
        <v>113</v>
      </c>
    </row>
    <row r="26" spans="1:16" ht="15.75" thickBot="1">
      <c r="A26" s="111" t="s">
        <v>40</v>
      </c>
      <c r="B26" s="114"/>
      <c r="C26" s="114"/>
      <c r="D26" s="128">
        <f t="shared" si="7"/>
        <v>0</v>
      </c>
      <c r="E26" s="116"/>
      <c r="F26" s="114"/>
      <c r="G26" s="101">
        <f t="shared" si="6"/>
        <v>0</v>
      </c>
      <c r="H26" s="114"/>
      <c r="I26" s="114"/>
      <c r="J26" s="128">
        <f t="shared" si="8"/>
        <v>0</v>
      </c>
      <c r="K26" s="56">
        <f t="shared" si="4"/>
        <v>0</v>
      </c>
      <c r="L26" s="7"/>
      <c r="M26" s="31" t="s">
        <v>41</v>
      </c>
      <c r="N26" s="32"/>
      <c r="O26" s="33"/>
      <c r="P26" s="148" t="s">
        <v>114</v>
      </c>
    </row>
    <row r="27" spans="1:16" ht="15.75" thickBot="1">
      <c r="A27" s="110" t="s">
        <v>79</v>
      </c>
      <c r="B27" s="49"/>
      <c r="C27" s="114"/>
      <c r="D27" s="128">
        <f t="shared" si="7"/>
        <v>0</v>
      </c>
      <c r="E27" s="57"/>
      <c r="F27" s="49"/>
      <c r="G27" s="119">
        <f t="shared" si="6"/>
        <v>0</v>
      </c>
      <c r="H27" s="49"/>
      <c r="I27" s="114"/>
      <c r="J27" s="128">
        <f t="shared" si="8"/>
        <v>0</v>
      </c>
      <c r="K27" s="56">
        <f t="shared" si="4"/>
        <v>0</v>
      </c>
      <c r="L27" s="3"/>
      <c r="M27" s="206" t="s">
        <v>42</v>
      </c>
      <c r="N27" s="207"/>
      <c r="O27" s="208"/>
      <c r="P27" s="13" t="s">
        <v>115</v>
      </c>
    </row>
    <row r="28" spans="1:16" ht="15.75" thickBot="1">
      <c r="A28" s="112" t="s">
        <v>43</v>
      </c>
      <c r="B28" s="55">
        <f>SUM(B23:B27)</f>
        <v>0</v>
      </c>
      <c r="C28" s="55">
        <f>SUM(C23:C27)</f>
        <v>25</v>
      </c>
      <c r="D28" s="103">
        <f t="shared" si="7"/>
        <v>25</v>
      </c>
      <c r="E28" s="103">
        <v>0</v>
      </c>
      <c r="F28" s="99">
        <f>SUM(F23:F27)</f>
        <v>0</v>
      </c>
      <c r="G28" s="54">
        <f t="shared" si="6"/>
        <v>0</v>
      </c>
      <c r="H28" s="54">
        <f>SUM(H23:H27)</f>
        <v>0</v>
      </c>
      <c r="I28" s="55">
        <f>SUM(I23:I27)</f>
        <v>0</v>
      </c>
      <c r="J28" s="140">
        <f t="shared" si="8"/>
        <v>0</v>
      </c>
      <c r="K28" s="58">
        <f t="shared" si="4"/>
        <v>25</v>
      </c>
      <c r="L28" s="3"/>
      <c r="M28" s="22" t="s">
        <v>44</v>
      </c>
      <c r="N28" s="23"/>
      <c r="O28" s="24"/>
      <c r="P28" s="149" t="s">
        <v>116</v>
      </c>
    </row>
    <row r="29" spans="1:16" ht="15.75" thickBot="1">
      <c r="A29" s="113" t="s">
        <v>45</v>
      </c>
      <c r="B29" s="122">
        <f t="shared" ref="B29:K29" si="9">B22+B28</f>
        <v>46</v>
      </c>
      <c r="C29" s="122">
        <f t="shared" si="9"/>
        <v>46</v>
      </c>
      <c r="D29" s="121">
        <f t="shared" si="9"/>
        <v>92</v>
      </c>
      <c r="E29" s="121">
        <f t="shared" si="9"/>
        <v>5</v>
      </c>
      <c r="F29" s="104">
        <f t="shared" si="9"/>
        <v>0</v>
      </c>
      <c r="G29" s="59">
        <f t="shared" si="9"/>
        <v>5</v>
      </c>
      <c r="H29" s="120">
        <f t="shared" si="9"/>
        <v>17</v>
      </c>
      <c r="I29" s="122">
        <f t="shared" si="9"/>
        <v>0</v>
      </c>
      <c r="J29" s="141">
        <f t="shared" si="9"/>
        <v>17</v>
      </c>
      <c r="K29" s="60">
        <f t="shared" si="9"/>
        <v>114</v>
      </c>
      <c r="L29" s="3"/>
      <c r="M29" s="43" t="s">
        <v>46</v>
      </c>
      <c r="N29" s="34"/>
      <c r="O29" s="35"/>
      <c r="P29" s="8">
        <v>1661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1"/>
      <c r="N30" s="6"/>
      <c r="O30" s="9"/>
      <c r="P30" s="10"/>
    </row>
    <row r="31" spans="1:16" ht="16.5" thickBot="1">
      <c r="A31" s="25" t="s">
        <v>80</v>
      </c>
      <c r="B31" s="127"/>
      <c r="C31" s="87">
        <f xml:space="preserve"> B29+E29+H29</f>
        <v>68</v>
      </c>
      <c r="D31" s="95"/>
      <c r="E31" s="96" t="s">
        <v>47</v>
      </c>
      <c r="F31" s="97"/>
      <c r="G31" s="97"/>
      <c r="H31" s="97"/>
      <c r="I31" s="97"/>
      <c r="J31" s="97"/>
      <c r="K31" s="98"/>
      <c r="L31" s="3"/>
      <c r="M31" s="198" t="s">
        <v>48</v>
      </c>
      <c r="N31" s="199"/>
      <c r="O31" s="199"/>
      <c r="P31" s="200"/>
    </row>
    <row r="32" spans="1:16" ht="15.75" thickBot="1">
      <c r="A32" s="215" t="s">
        <v>49</v>
      </c>
      <c r="B32" s="216"/>
      <c r="C32" s="126">
        <f>C22+F22+I22</f>
        <v>21</v>
      </c>
      <c r="D32" s="95"/>
      <c r="E32" s="198" t="s">
        <v>103</v>
      </c>
      <c r="F32" s="199"/>
      <c r="G32" s="199"/>
      <c r="H32" s="199"/>
      <c r="I32" s="199"/>
      <c r="J32" s="199"/>
      <c r="K32" s="200"/>
      <c r="L32" s="3"/>
      <c r="M32" s="8" t="s">
        <v>50</v>
      </c>
      <c r="N32" s="105" t="s">
        <v>51</v>
      </c>
      <c r="O32" s="41" t="s">
        <v>52</v>
      </c>
      <c r="P32" s="169" t="s">
        <v>52</v>
      </c>
    </row>
    <row r="33" spans="1:17" ht="15.75" thickBot="1">
      <c r="A33" s="175" t="s">
        <v>53</v>
      </c>
      <c r="B33" s="177"/>
      <c r="C33" s="87">
        <f>SUM(C31:C32)</f>
        <v>89</v>
      </c>
      <c r="D33" s="95"/>
      <c r="E33" s="174" t="s">
        <v>104</v>
      </c>
      <c r="F33" s="90"/>
      <c r="G33" s="90"/>
      <c r="H33" s="90"/>
      <c r="I33" s="90"/>
      <c r="J33" s="90"/>
      <c r="K33" s="91"/>
      <c r="L33" s="3"/>
      <c r="M33" s="139" t="s">
        <v>54</v>
      </c>
      <c r="N33" s="105" t="s">
        <v>55</v>
      </c>
      <c r="O33" s="41" t="s">
        <v>56</v>
      </c>
      <c r="P33" s="170" t="s">
        <v>57</v>
      </c>
    </row>
    <row r="34" spans="1:17" ht="15.75" thickBot="1">
      <c r="A34" s="5"/>
      <c r="B34" s="5"/>
      <c r="C34" s="11"/>
      <c r="D34" s="3"/>
      <c r="E34" s="12"/>
      <c r="F34" s="12"/>
      <c r="G34" s="12"/>
      <c r="H34" s="12"/>
      <c r="I34" s="12"/>
      <c r="J34" s="12" t="s">
        <v>0</v>
      </c>
      <c r="K34" s="12"/>
      <c r="L34" s="3"/>
      <c r="M34" s="8">
        <v>4000</v>
      </c>
      <c r="N34" s="13" t="s">
        <v>117</v>
      </c>
      <c r="O34" s="13" t="s">
        <v>97</v>
      </c>
      <c r="P34" s="13" t="s">
        <v>118</v>
      </c>
    </row>
    <row r="35" spans="1:17" ht="15.75" thickBot="1">
      <c r="A35" s="181" t="s">
        <v>58</v>
      </c>
      <c r="B35" s="182"/>
      <c r="C35" s="182"/>
      <c r="D35" s="182"/>
      <c r="E35" s="183"/>
      <c r="F35" s="8" t="s">
        <v>59</v>
      </c>
      <c r="G35" s="182" t="s">
        <v>60</v>
      </c>
      <c r="H35" s="183"/>
      <c r="I35" s="184" t="s">
        <v>110</v>
      </c>
      <c r="J35" s="185"/>
      <c r="K35" s="186"/>
      <c r="L35" s="3"/>
      <c r="M35" s="62"/>
      <c r="N35" s="14" t="s">
        <v>90</v>
      </c>
      <c r="O35" s="10"/>
      <c r="P35" s="10"/>
    </row>
    <row r="36" spans="1:17" ht="15.75" thickBot="1">
      <c r="A36" s="187" t="s">
        <v>61</v>
      </c>
      <c r="B36" s="188"/>
      <c r="C36" s="188"/>
      <c r="D36" s="188"/>
      <c r="E36" s="189"/>
      <c r="F36" s="145" t="s">
        <v>105</v>
      </c>
      <c r="G36" s="13" t="s">
        <v>108</v>
      </c>
      <c r="H36" s="13" t="s">
        <v>98</v>
      </c>
      <c r="I36" s="154"/>
      <c r="J36" s="190" t="s">
        <v>96</v>
      </c>
      <c r="K36" s="191"/>
      <c r="L36" s="3"/>
      <c r="M36" s="14"/>
      <c r="N36" s="10"/>
      <c r="O36" s="10" t="s">
        <v>92</v>
      </c>
      <c r="P36" s="10" t="s">
        <v>91</v>
      </c>
    </row>
    <row r="37" spans="1:17" ht="15.75" thickBot="1">
      <c r="A37" s="178" t="s">
        <v>62</v>
      </c>
      <c r="B37" s="179"/>
      <c r="C37" s="179"/>
      <c r="D37" s="179"/>
      <c r="E37" s="180"/>
      <c r="F37" s="13" t="s">
        <v>106</v>
      </c>
      <c r="G37" s="150" t="s">
        <v>109</v>
      </c>
      <c r="H37" s="13" t="s">
        <v>98</v>
      </c>
      <c r="I37" s="155"/>
      <c r="J37" s="192" t="s">
        <v>95</v>
      </c>
      <c r="K37" s="193"/>
      <c r="L37" s="3"/>
      <c r="M37" s="14" t="s">
        <v>0</v>
      </c>
      <c r="N37" s="10"/>
      <c r="O37" s="10" t="s">
        <v>0</v>
      </c>
      <c r="P37" s="10" t="s">
        <v>0</v>
      </c>
    </row>
    <row r="38" spans="1:17" ht="15.75" thickBot="1">
      <c r="A38" s="178" t="s">
        <v>63</v>
      </c>
      <c r="B38" s="179"/>
      <c r="C38" s="179"/>
      <c r="D38" s="179"/>
      <c r="E38" s="180"/>
      <c r="F38" s="13" t="s">
        <v>105</v>
      </c>
      <c r="G38" s="148" t="s">
        <v>100</v>
      </c>
      <c r="H38" s="13" t="s">
        <v>86</v>
      </c>
      <c r="I38" s="156"/>
      <c r="J38" s="192"/>
      <c r="K38" s="193"/>
      <c r="L38" s="3"/>
      <c r="M38" s="159"/>
      <c r="N38" s="10" t="s">
        <v>0</v>
      </c>
      <c r="O38" s="10"/>
      <c r="P38" s="10"/>
      <c r="Q38" t="s">
        <v>93</v>
      </c>
    </row>
    <row r="39" spans="1:17" ht="15.75" thickBot="1">
      <c r="A39" s="178" t="s">
        <v>89</v>
      </c>
      <c r="B39" s="179"/>
      <c r="C39" s="179"/>
      <c r="D39" s="179"/>
      <c r="E39" s="180"/>
      <c r="F39" s="13" t="s">
        <v>119</v>
      </c>
      <c r="G39" s="13" t="s">
        <v>120</v>
      </c>
      <c r="H39" s="13" t="s">
        <v>86</v>
      </c>
      <c r="I39" s="156"/>
      <c r="J39" s="192"/>
      <c r="K39" s="193"/>
      <c r="L39" s="3"/>
      <c r="M39" s="14"/>
      <c r="N39" s="10" t="s">
        <v>0</v>
      </c>
      <c r="O39" s="51" t="s">
        <v>94</v>
      </c>
      <c r="P39" s="10"/>
    </row>
    <row r="40" spans="1:17" ht="15.75" thickBot="1">
      <c r="A40" s="178" t="s">
        <v>64</v>
      </c>
      <c r="B40" s="179"/>
      <c r="C40" s="179"/>
      <c r="D40" s="179"/>
      <c r="E40" s="180"/>
      <c r="F40" s="13" t="s">
        <v>107</v>
      </c>
      <c r="G40" s="13" t="s">
        <v>100</v>
      </c>
      <c r="H40" s="13" t="s">
        <v>86</v>
      </c>
      <c r="I40" s="157"/>
      <c r="J40" s="192"/>
      <c r="K40" s="193"/>
      <c r="L40" s="3"/>
      <c r="M40" s="14" t="s">
        <v>0</v>
      </c>
      <c r="N40" s="10"/>
      <c r="O40" s="10"/>
      <c r="P40" s="10"/>
    </row>
    <row r="41" spans="1:17" ht="15.75" thickBot="1">
      <c r="A41" s="61"/>
      <c r="B41" s="26"/>
      <c r="C41" s="26"/>
      <c r="D41" s="26"/>
      <c r="E41" s="26"/>
      <c r="F41" s="94"/>
      <c r="G41" s="16"/>
      <c r="H41" s="16"/>
      <c r="I41" s="17"/>
      <c r="J41" s="153"/>
      <c r="K41" s="158"/>
      <c r="L41" s="6"/>
      <c r="M41" s="14"/>
      <c r="N41" s="10"/>
      <c r="O41" s="10"/>
      <c r="P41" s="10"/>
    </row>
    <row r="42" spans="1:17" ht="15.75" thickBot="1">
      <c r="A42" s="61"/>
      <c r="B42" s="85" t="s">
        <v>65</v>
      </c>
      <c r="C42" s="86"/>
      <c r="D42" s="86"/>
      <c r="E42" s="86"/>
      <c r="F42" s="84"/>
      <c r="G42" s="86" t="s">
        <v>66</v>
      </c>
      <c r="H42" s="63"/>
      <c r="I42" s="64"/>
      <c r="J42" s="88"/>
      <c r="K42" s="89"/>
      <c r="L42" s="3"/>
      <c r="M42" s="14" t="s">
        <v>87</v>
      </c>
      <c r="N42" s="196" t="s">
        <v>67</v>
      </c>
      <c r="O42" s="196"/>
      <c r="P42" s="196"/>
    </row>
    <row r="43" spans="1:17" ht="15.75" thickBot="1">
      <c r="A43" s="61"/>
      <c r="B43" s="65"/>
      <c r="C43" s="26"/>
      <c r="D43" s="26"/>
      <c r="E43" s="36" t="s">
        <v>68</v>
      </c>
      <c r="F43" s="83" t="s">
        <v>69</v>
      </c>
      <c r="G43" s="65"/>
      <c r="H43" s="16"/>
      <c r="I43" s="17"/>
      <c r="J43" s="36" t="s">
        <v>68</v>
      </c>
      <c r="K43" s="152" t="s">
        <v>69</v>
      </c>
      <c r="L43" s="3"/>
      <c r="M43" s="14"/>
      <c r="N43" s="197" t="s">
        <v>83</v>
      </c>
      <c r="O43" s="197"/>
      <c r="P43" s="197"/>
    </row>
    <row r="44" spans="1:17" ht="15.75" thickBot="1">
      <c r="A44" s="61"/>
      <c r="B44" s="43" t="s">
        <v>70</v>
      </c>
      <c r="C44" s="44"/>
      <c r="D44" s="44"/>
      <c r="E44" s="8">
        <v>1619</v>
      </c>
      <c r="F44" s="8">
        <v>2697</v>
      </c>
      <c r="G44" s="160" t="s">
        <v>71</v>
      </c>
      <c r="H44" s="160"/>
      <c r="I44" s="161"/>
      <c r="J44" s="8">
        <v>3479</v>
      </c>
      <c r="K44" s="8">
        <v>5201</v>
      </c>
      <c r="L44" s="3"/>
      <c r="M44" s="14"/>
      <c r="N44" s="197" t="s">
        <v>82</v>
      </c>
      <c r="O44" s="197"/>
      <c r="P44" s="197"/>
    </row>
    <row r="45" spans="1:17" ht="15.75" thickBot="1">
      <c r="A45" s="61"/>
      <c r="B45" s="43" t="s">
        <v>72</v>
      </c>
      <c r="C45" s="44"/>
      <c r="D45" s="44"/>
      <c r="E45" s="8">
        <v>127</v>
      </c>
      <c r="F45" s="8">
        <v>184</v>
      </c>
      <c r="G45" s="28" t="s">
        <v>33</v>
      </c>
      <c r="H45" s="29"/>
      <c r="I45" s="30"/>
      <c r="J45" s="8">
        <v>94</v>
      </c>
      <c r="K45" s="14">
        <v>142</v>
      </c>
      <c r="L45" s="144"/>
      <c r="N45" s="66"/>
      <c r="O45" s="66"/>
      <c r="P45" s="66"/>
    </row>
    <row r="46" spans="1:17" ht="15.75" thickBot="1">
      <c r="A46" s="61"/>
      <c r="B46" s="175" t="s">
        <v>85</v>
      </c>
      <c r="C46" s="176"/>
      <c r="D46" s="176"/>
      <c r="E46" s="8">
        <v>1262</v>
      </c>
      <c r="F46" s="8">
        <v>2255</v>
      </c>
      <c r="G46" s="175" t="s">
        <v>84</v>
      </c>
      <c r="H46" s="176"/>
      <c r="I46" s="177"/>
      <c r="J46" s="8">
        <v>592</v>
      </c>
      <c r="K46" s="143">
        <v>1018</v>
      </c>
      <c r="L46" s="3"/>
      <c r="M46" s="66"/>
      <c r="N46" s="66"/>
      <c r="O46" s="66"/>
      <c r="P46" s="66"/>
    </row>
    <row r="47" spans="1:17" ht="15.75" thickBot="1">
      <c r="A47" s="61"/>
      <c r="B47" s="175" t="s">
        <v>73</v>
      </c>
      <c r="C47" s="176"/>
      <c r="D47" s="176"/>
      <c r="E47" s="8">
        <v>615</v>
      </c>
      <c r="F47" s="8">
        <v>817</v>
      </c>
      <c r="G47" s="22" t="s">
        <v>44</v>
      </c>
      <c r="H47" s="23"/>
      <c r="I47" s="24"/>
      <c r="J47" s="8">
        <v>568</v>
      </c>
      <c r="K47" s="8">
        <v>995</v>
      </c>
      <c r="L47" s="3"/>
      <c r="M47" s="66"/>
      <c r="N47" s="165" t="s">
        <v>0</v>
      </c>
      <c r="O47" s="66"/>
      <c r="P47" s="66"/>
    </row>
    <row r="48" spans="1:17" ht="15.75" thickBot="1">
      <c r="A48" s="61"/>
      <c r="B48" s="175" t="s">
        <v>74</v>
      </c>
      <c r="C48" s="176"/>
      <c r="D48" s="176"/>
      <c r="E48" s="8">
        <v>0</v>
      </c>
      <c r="F48" s="8">
        <v>0</v>
      </c>
      <c r="G48" s="28" t="s">
        <v>75</v>
      </c>
      <c r="H48" s="29"/>
      <c r="I48" s="30"/>
      <c r="J48" s="8">
        <v>82</v>
      </c>
      <c r="K48" s="8">
        <v>121</v>
      </c>
      <c r="L48" s="3"/>
      <c r="M48" s="165"/>
      <c r="N48" s="165"/>
      <c r="O48" s="165"/>
      <c r="P48" s="66"/>
    </row>
    <row r="49" spans="1:16" ht="15.75" thickBot="1">
      <c r="A49" s="61"/>
      <c r="B49" s="43"/>
      <c r="C49" s="44"/>
      <c r="D49" s="44"/>
      <c r="E49" s="8"/>
      <c r="F49" s="8"/>
      <c r="G49" s="212" t="s">
        <v>76</v>
      </c>
      <c r="H49" s="212"/>
      <c r="I49" s="213"/>
      <c r="J49" s="8">
        <v>458</v>
      </c>
      <c r="K49" s="8">
        <v>638</v>
      </c>
      <c r="L49" s="3"/>
      <c r="M49" s="165"/>
      <c r="N49" s="165"/>
      <c r="O49" s="165"/>
      <c r="P49" s="66"/>
    </row>
    <row r="50" spans="1:16" ht="15.75" thickBot="1">
      <c r="A50" s="61"/>
      <c r="B50" s="43"/>
      <c r="C50" s="44"/>
      <c r="D50" s="44"/>
      <c r="E50" s="151" t="s">
        <v>0</v>
      </c>
      <c r="F50" s="42"/>
      <c r="G50" s="171" t="s">
        <v>77</v>
      </c>
      <c r="H50" s="160"/>
      <c r="I50" s="162"/>
      <c r="J50" s="8">
        <v>692</v>
      </c>
      <c r="K50" s="8">
        <v>1075</v>
      </c>
      <c r="L50" s="3"/>
      <c r="M50" s="165"/>
      <c r="N50" s="165"/>
      <c r="O50" s="165" t="s">
        <v>0</v>
      </c>
      <c r="P50" s="66"/>
    </row>
    <row r="51" spans="1:16" ht="15.75" thickBot="1">
      <c r="A51" s="61"/>
      <c r="B51" s="175" t="s">
        <v>7</v>
      </c>
      <c r="C51" s="176"/>
      <c r="D51" s="177"/>
      <c r="E51" s="80">
        <f>SUM(E44:E49)</f>
        <v>3623</v>
      </c>
      <c r="F51" s="80">
        <f>SUM(F44:F49)</f>
        <v>5953</v>
      </c>
      <c r="G51" s="175" t="s">
        <v>7</v>
      </c>
      <c r="H51" s="176"/>
      <c r="I51" s="177"/>
      <c r="J51" s="81">
        <f>SUM(J44:J50)</f>
        <v>5965</v>
      </c>
      <c r="K51" s="81">
        <f>SUM(K44:K50)</f>
        <v>9190</v>
      </c>
      <c r="L51" s="3"/>
      <c r="M51" s="66"/>
      <c r="N51" s="166"/>
      <c r="O51" s="165"/>
      <c r="P51" s="66"/>
    </row>
    <row r="52" spans="1:16">
      <c r="A52" s="61"/>
      <c r="B52" s="5"/>
      <c r="C52" s="5"/>
      <c r="D52" s="5"/>
      <c r="E52" s="18"/>
      <c r="F52" s="18"/>
      <c r="G52" s="5"/>
      <c r="H52" s="5"/>
      <c r="I52" s="5"/>
      <c r="J52" s="18"/>
      <c r="K52" s="18"/>
      <c r="L52" s="3"/>
      <c r="M52" s="62"/>
      <c r="N52" s="167"/>
      <c r="O52" s="167"/>
      <c r="P52" s="62"/>
    </row>
    <row r="53" spans="1:16">
      <c r="A53" s="67"/>
      <c r="B53" s="67"/>
      <c r="C53" s="67"/>
      <c r="D53" s="67"/>
      <c r="E53" s="67"/>
      <c r="F53" s="15"/>
      <c r="G53" s="15"/>
      <c r="H53" s="15"/>
      <c r="I53" s="69"/>
      <c r="J53" s="70"/>
      <c r="K53" s="70"/>
      <c r="L53" s="4"/>
      <c r="M53" s="68"/>
      <c r="N53" s="168"/>
      <c r="O53" s="168"/>
      <c r="P53" s="68"/>
    </row>
    <row r="54" spans="1:16">
      <c r="A54" s="68"/>
      <c r="B54" s="68"/>
      <c r="C54" s="68"/>
      <c r="D54" s="4"/>
      <c r="E54" s="71"/>
      <c r="F54" s="4"/>
      <c r="G54" s="4"/>
      <c r="H54" s="4"/>
      <c r="I54" s="4"/>
      <c r="J54" s="4"/>
      <c r="K54" s="4"/>
      <c r="L54" s="4"/>
      <c r="M54" s="68"/>
      <c r="N54" s="168"/>
      <c r="O54" s="168"/>
      <c r="P54" s="68"/>
    </row>
    <row r="55" spans="1:16">
      <c r="A55" s="45"/>
      <c r="B55" s="72"/>
      <c r="C55" s="68"/>
      <c r="D55" s="68"/>
      <c r="E55" s="68"/>
      <c r="F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1:16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168"/>
      <c r="O56" s="68"/>
      <c r="P56" s="68"/>
    </row>
    <row r="57" spans="1:16">
      <c r="A57" s="73" t="s">
        <v>78</v>
      </c>
      <c r="B57" s="74"/>
      <c r="C57" s="75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</sheetData>
  <mergeCells count="49">
    <mergeCell ref="I10:I11"/>
    <mergeCell ref="J10:J11"/>
    <mergeCell ref="M10:N11"/>
    <mergeCell ref="D10:D11"/>
    <mergeCell ref="E10:E11"/>
    <mergeCell ref="F10:F11"/>
    <mergeCell ref="G10:G11"/>
    <mergeCell ref="H10:H11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2021-10-31T06:48:02Z</dcterms:modified>
</cp:coreProperties>
</file>