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<sst xmlns="http://schemas.openxmlformats.org/spreadsheetml/2006/main" count="168" uniqueCount="121">
  <si>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</si>
  <si>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</si>
  <si>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</si>
  <si>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</si>
  <si>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</si>
  <si>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</si>
  <si>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</si>
  <si>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</si>
  <si>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</si>
  <si>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</si>
  <si>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</si>
  <si>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</si>
  <si>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</si>
  <si>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</si>
  <si>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</si>
  <si>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</si>
  <si>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</si>
  <si>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</si>
  <si>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</si>
  <si>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</si>
  <si>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</si>
  <si>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</si>
  <si>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</si>
  <si>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</si>
  <si>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</si>
  <si>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</si>
  <si>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</si>
  <si>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</si>
  <si>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</si>
  <si>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</si>
  <si>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</si>
  <si>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</si>
  <si>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</si>
  <si>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</si>
  <si>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</si>
  <si>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</si>
  <si>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</si>
  <si>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</si>
  <si>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</si>
  <si>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</si>
  <si>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</si>
  <si>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</si>
  <si>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</si>
  <si>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</si>
  <si>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</si>
  <si>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</si>
  <si>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</si>
  <si>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</si>
  <si>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</si>
  <si>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</si>
  <si>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</si>
  <si>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</si>
  <si>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</si>
  <si>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</si>
  <si>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</si>
  <si>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</si>
  <si>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</si>
  <si>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</si>
  <si>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</si>
  <si>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</si>
  <si>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</si>
  <si>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</si>
  <si>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</si>
  <si>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</si>
  <si>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</si>
  <si>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</si>
  <si>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</si>
  <si>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</si>
  <si>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</si>
  <si>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</si>
  <si>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</si>
  <si>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</si>
  <si>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</si>
  <si>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</si>
  <si>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</si>
  <si>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</si>
  <si>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</si>
  <si>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</si>
  <si>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</si>
  <si>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</si>
  <si>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</si>
  <si>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</si>
  <si>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</si>
  <si>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</si>
  <si>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</si>
  <si>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</si>
  <si>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</si>
  <si>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</si>
  <si>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</si>
  <si>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</si>
  <si>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</si>
  <si>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</si>
  <si>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</si>
  <si>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</si>
  <si>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</si>
  <si>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</si>
  <si>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</si>
  <si>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</si>
  <si>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04</t>
  </si>
  <si>
    <t>05</t>
  </si>
  <si>
    <t>0930</t>
  </si>
  <si>
    <t>388</t>
  </si>
  <si>
    <t>06</t>
  </si>
  <si>
    <t>1030</t>
  </si>
  <si>
    <t>NCT-1</t>
  </si>
  <si>
    <t>13/12/2023</t>
  </si>
  <si>
    <t xml:space="preserve">              VESSELS  PARTICULARS &amp;  CONTAINER   LYING  POSITION CLOSING AT 0800 Hrs. ON 14/12/2023</t>
  </si>
  <si>
    <t>14/12/2023</t>
  </si>
  <si>
    <t>READY:-CONT./02(NB-02),GI/0 ,TANK/, FERT/,FOOD/ W/ForLightering-C/C-/0</t>
  </si>
  <si>
    <t>W/For Docu :-GI/03, FOOD/02, FERTI/01, SUGAR/0, SALT/00, TANK/04</t>
  </si>
  <si>
    <t>01</t>
  </si>
  <si>
    <t>1100</t>
  </si>
  <si>
    <t>2, 3, 5, 10,11,12</t>
  </si>
  <si>
    <t>D)  VACANT BERTH : 08</t>
  </si>
  <si>
    <t>124</t>
  </si>
  <si>
    <t>107</t>
  </si>
  <si>
    <t>194</t>
  </si>
  <si>
    <t>8531</t>
  </si>
  <si>
    <t>1210</t>
  </si>
  <si>
    <t>61</t>
  </si>
  <si>
    <t>1106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</si>
</sst>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I19" sqref="I1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106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105</v>
      </c>
      <c r="P11" s="34" t="s">
        <v>107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7</v>
      </c>
      <c r="I12" s="40"/>
      <c r="J12" s="42">
        <f t="shared" ref="J12:J21" si="1">SUM(H12:I12)</f>
        <v>7</v>
      </c>
      <c r="K12" s="43">
        <f t="shared" ref="K12:K19" si="2">D12+G12+J12</f>
        <v>9</v>
      </c>
      <c r="L12" s="1"/>
      <c r="M12" s="178">
        <v>53518</v>
      </c>
      <c r="N12" s="179"/>
      <c r="O12" s="167">
        <v>29079</v>
      </c>
      <c r="P12" s="44">
        <v>29232</v>
      </c>
      <c r="R12" t="s">
        <v>79</v>
      </c>
    </row>
    <row r="13" spans="1:18">
      <c r="A13" s="45" t="s">
        <v>14</v>
      </c>
      <c r="B13" s="46">
        <v>7</v>
      </c>
      <c r="C13" s="47">
        <v>3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/>
      <c r="I13" s="47"/>
      <c r="J13" s="42">
        <f t="shared" si="1"/>
        <v>0</v>
      </c>
      <c r="K13" s="47">
        <f t="shared" si="2"/>
        <v>11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2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>
        <v>1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188" t="s">
        <v>17</v>
      </c>
      <c r="N15" s="189"/>
      <c r="O15" s="34" t="s">
        <v>105</v>
      </c>
      <c r="P15" s="34" t="s">
        <v>107</v>
      </c>
    </row>
    <row r="16" spans="1:18" ht="15.75" thickBot="1">
      <c r="A16" s="45" t="s">
        <v>18</v>
      </c>
      <c r="B16" s="46">
        <v>6</v>
      </c>
      <c r="C16" s="47"/>
      <c r="D16" s="53">
        <f t="shared" si="0"/>
        <v>6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8</v>
      </c>
      <c r="L16" s="1"/>
      <c r="M16" s="169" t="s">
        <v>19</v>
      </c>
      <c r="N16" s="170"/>
      <c r="O16" s="167">
        <v>3731</v>
      </c>
      <c r="P16" s="163">
        <v>4339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4219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3409</v>
      </c>
      <c r="Q20" t="s">
        <v>76</v>
      </c>
    </row>
    <row r="21" spans="1:19" ht="15.75" thickBot="1">
      <c r="A21" s="55" t="s">
        <v>27</v>
      </c>
      <c r="B21" s="60"/>
      <c r="C21" s="61">
        <v>4</v>
      </c>
      <c r="D21" s="53">
        <f t="shared" si="0"/>
        <v>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6</v>
      </c>
      <c r="L21" s="1"/>
      <c r="M21" s="56" t="s">
        <v>28</v>
      </c>
      <c r="N21" s="69"/>
      <c r="O21" s="69"/>
      <c r="P21" s="70">
        <f>SUM(P19:P20)</f>
        <v>7628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12</v>
      </c>
      <c r="D22" s="73">
        <f>SUM(B22:C22)</f>
        <v>38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9</v>
      </c>
      <c r="I22" s="75">
        <f t="shared" si="5"/>
        <v>0</v>
      </c>
      <c r="J22" s="73">
        <f t="shared" si="5"/>
        <v>9</v>
      </c>
      <c r="K22" s="75">
        <f t="shared" si="4"/>
        <v>50</v>
      </c>
      <c r="L22" s="1"/>
      <c r="M22" s="76" t="s">
        <v>30</v>
      </c>
      <c r="N22" s="77"/>
      <c r="O22" s="77"/>
      <c r="P22" s="59">
        <v>142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114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115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3</v>
      </c>
      <c r="J26" s="83">
        <f t="shared" si="8"/>
        <v>3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116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117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118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20</v>
      </c>
      <c r="D29" s="101">
        <f t="shared" si="9"/>
        <v>46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9</v>
      </c>
      <c r="I29" s="100">
        <f t="shared" si="9"/>
        <v>3</v>
      </c>
      <c r="J29" s="105">
        <f t="shared" si="9"/>
        <v>12</v>
      </c>
      <c r="K29" s="106">
        <f t="shared" si="9"/>
        <v>62</v>
      </c>
      <c r="L29" s="1"/>
      <c r="M29" s="80" t="s">
        <v>42</v>
      </c>
      <c r="N29" s="107"/>
      <c r="O29" s="108"/>
      <c r="P29" s="31">
        <v>90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12</v>
      </c>
      <c r="D32" s="112"/>
      <c r="E32" s="212" t="s">
        <v>108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50</v>
      </c>
      <c r="D33" s="112"/>
      <c r="E33" s="166" t="s">
        <v>109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119</v>
      </c>
      <c r="O34" s="124" t="s">
        <v>101</v>
      </c>
      <c r="P34" s="86" t="s">
        <v>120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102</v>
      </c>
      <c r="G36" s="86" t="s">
        <v>100</v>
      </c>
      <c r="H36" s="86" t="s">
        <v>95</v>
      </c>
      <c r="I36" s="128"/>
      <c r="J36" s="228" t="s">
        <v>112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98</v>
      </c>
      <c r="G37" s="86" t="s">
        <v>103</v>
      </c>
      <c r="H37" s="86" t="s">
        <v>95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102</v>
      </c>
      <c r="G38" s="86" t="s">
        <v>100</v>
      </c>
      <c r="H38" s="86" t="s">
        <v>95</v>
      </c>
      <c r="I38" s="130"/>
      <c r="J38" s="183" t="s">
        <v>104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99</v>
      </c>
      <c r="G39" s="86" t="s">
        <v>111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110</v>
      </c>
      <c r="G40" s="86" t="s">
        <v>100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97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2638</v>
      </c>
      <c r="F44" s="144">
        <v>4219</v>
      </c>
      <c r="G44" s="199" t="s">
        <v>65</v>
      </c>
      <c r="H44" s="200"/>
      <c r="I44" s="201"/>
      <c r="J44" s="141">
        <v>2213</v>
      </c>
      <c r="K44" s="145">
        <v>3409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64</v>
      </c>
      <c r="F45" s="144">
        <v>124</v>
      </c>
      <c r="G45" s="146" t="s">
        <v>30</v>
      </c>
      <c r="H45" s="147"/>
      <c r="I45" s="148"/>
      <c r="J45" s="44">
        <v>91</v>
      </c>
      <c r="K45" s="31">
        <v>142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1022</v>
      </c>
      <c r="F46" s="144">
        <v>1858</v>
      </c>
      <c r="G46" s="233" t="s">
        <v>74</v>
      </c>
      <c r="H46" s="234"/>
      <c r="I46" s="235"/>
      <c r="J46" s="120">
        <v>562</v>
      </c>
      <c r="K46" s="120">
        <v>793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915</v>
      </c>
      <c r="F47" s="144">
        <v>1063</v>
      </c>
      <c r="G47" s="150" t="s">
        <v>40</v>
      </c>
      <c r="H47" s="151"/>
      <c r="I47" s="152"/>
      <c r="J47" s="31">
        <v>643</v>
      </c>
      <c r="K47" s="31">
        <v>1210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1031</v>
      </c>
      <c r="K49" s="31">
        <v>1502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1417</v>
      </c>
      <c r="K50" s="31">
        <v>2044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4639</v>
      </c>
      <c r="F51" s="160">
        <f>SUM(F44:F49)</f>
        <v>7264</v>
      </c>
      <c r="G51" s="169" t="s">
        <v>5</v>
      </c>
      <c r="H51" s="222"/>
      <c r="I51" s="170"/>
      <c r="J51" s="161">
        <f>SUM(J44:J50)</f>
        <v>5957</v>
      </c>
      <c r="K51" s="161">
        <f>SUM(K44:K50)</f>
        <v>9100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2023-12-14T06:44:06Z</dcterms:modified>
</cp:coreProperties>
</file>